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firstSheet="1" activeTab="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'市对下转移支付预算表09-1'!$A:$A,'市对下转移支付预算表09-1'!$1:$1</definedName>
    <definedName name="_xlnm.Print_Titles" localSheetId="13">'市对下转移支付绩效目标表09-2'!$A:$A,'市对下转移支付绩效目标表09-2'!$1:$1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44525"/>
</workbook>
</file>

<file path=xl/sharedStrings.xml><?xml version="1.0" encoding="utf-8"?>
<sst xmlns="http://schemas.openxmlformats.org/spreadsheetml/2006/main" count="1264" uniqueCount="442">
  <si>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</si>
  <si>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</si>
  <si>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</si>
  <si>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</si>
  <si>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</si>
  <si>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</si>
  <si>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</si>
  <si>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</si>
  <si>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</si>
  <si>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</si>
  <si>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</si>
  <si>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</si>
  <si>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</si>
  <si>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</si>
  <si>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</si>
  <si>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</si>
  <si>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</si>
  <si>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</si>
  <si>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</si>
  <si>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</si>
  <si>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</si>
  <si>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</si>
  <si>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</si>
  <si>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</si>
  <si>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</si>
  <si>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</si>
  <si>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</si>
  <si>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</si>
  <si>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</si>
  <si>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</si>
  <si>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</si>
  <si>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</si>
  <si>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</si>
  <si>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</si>
  <si>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</si>
  <si>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</si>
  <si>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</si>
  <si>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</si>
  <si>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</si>
  <si>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</si>
  <si>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</si>
  <si>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</si>
  <si>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</si>
  <si>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</si>
  <si>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</si>
  <si>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</si>
  <si>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</si>
  <si>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</si>
  <si>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</si>
  <si>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</si>
  <si>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</si>
  <si>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</si>
  <si>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</si>
  <si>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</si>
  <si>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</si>
  <si>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</si>
  <si>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</si>
  <si>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</si>
  <si>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</si>
  <si>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</si>
  <si>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</si>
  <si>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</si>
  <si>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</si>
  <si>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</si>
  <si>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</si>
  <si>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</si>
  <si>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</si>
  <si>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</si>
  <si>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</si>
  <si>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305</t>
  </si>
  <si>
    <t>中共昆明市委网络安全和信息化委员会办公室</t>
  </si>
  <si>
    <t>305001</t>
  </si>
  <si>
    <t>305004</t>
  </si>
  <si>
    <t>昆明市网络安全应急指挥中心</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</si>
  <si>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</si>
  <si>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</si>
  <si>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</si>
  <si>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</si>
  <si>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</si>
  <si>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</si>
  <si>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</si>
  <si>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</si>
  <si>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</si>
  <si>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</si>
  <si>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</si>
  <si>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</si>
  <si>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</si>
  <si>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</si>
  <si>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</si>
  <si>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</si>
  <si>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</si>
  <si>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</si>
  <si>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</si>
  <si>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</si>
  <si>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</si>
  <si>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</si>
  <si>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</si>
  <si>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</si>
  <si>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</si>
  <si>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</si>
  <si>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</si>
  <si>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</si>
  <si>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20137</t>
  </si>
  <si>
    <t>网信事务</t>
  </si>
  <si>
    <t>2013701</t>
  </si>
  <si>
    <t>行政运行</t>
  </si>
  <si>
    <t>2013750</t>
  </si>
  <si>
    <t>事业运行</t>
  </si>
  <si>
    <t>2013799</t>
  </si>
  <si>
    <t>其他网信事务支出</t>
  </si>
  <si>
    <t>208</t>
  </si>
  <si>
    <t>社会保障和就业支出</t>
  </si>
  <si>
    <t>20805</t>
  </si>
  <si>
    <t>行政事业单位养老支出</t>
  </si>
  <si>
    <t>2080505</t>
  </si>
  <si>
    <t>机关事业单位基本养老保险缴费支出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</si>
  <si>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</si>
  <si>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</si>
  <si>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</si>
  <si>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</si>
  <si>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</si>
  <si>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</si>
  <si>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</si>
  <si>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</si>
  <si>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</si>
  <si>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</si>
  <si>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</si>
  <si>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</si>
  <si>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</si>
  <si>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</si>
  <si>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</si>
  <si>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</si>
  <si>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</si>
  <si>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</si>
  <si>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</si>
  <si>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</si>
  <si>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</si>
  <si>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</si>
  <si>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</si>
  <si>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</si>
  <si>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</si>
  <si>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</si>
  <si>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</si>
  <si>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</si>
  <si>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</si>
  <si>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</si>
  <si>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</si>
  <si>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</si>
  <si>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</si>
  <si>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</si>
  <si>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</si>
  <si>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</si>
  <si>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</si>
  <si>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</si>
  <si>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</si>
  <si>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</si>
  <si>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</si>
  <si>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</si>
  <si>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</si>
  <si>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</si>
  <si>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</si>
  <si>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</si>
  <si>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</si>
  <si>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</si>
  <si>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</si>
  <si>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</si>
  <si>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</si>
  <si>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</si>
  <si>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</si>
  <si>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</si>
  <si>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</si>
  <si>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</si>
  <si>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</si>
  <si>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</si>
  <si>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</si>
  <si>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</si>
  <si>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</si>
  <si>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</si>
  <si>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</si>
  <si>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</si>
  <si>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</si>
  <si>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</si>
  <si>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</si>
  <si>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</si>
  <si>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</si>
  <si>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</si>
  <si>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</si>
  <si>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</si>
  <si>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</si>
  <si>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</si>
  <si>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</si>
  <si>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</si>
  <si>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</si>
  <si>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</si>
  <si>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</si>
  <si>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</si>
  <si>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</si>
  <si>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</si>
  <si>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</si>
  <si>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530100210000000007427</t>
  </si>
  <si>
    <t>行政人员支出工资</t>
  </si>
  <si>
    <t>30101</t>
  </si>
  <si>
    <t>基本工资</t>
  </si>
  <si>
    <t>30102</t>
  </si>
  <si>
    <t>津贴补贴</t>
  </si>
  <si>
    <t>30103</t>
  </si>
  <si>
    <t>奖金</t>
  </si>
  <si>
    <t>530100210000000007428</t>
  </si>
  <si>
    <t>社会保障缴费</t>
  </si>
  <si>
    <t>30108</t>
  </si>
  <si>
    <t>机关事业单位基本养老保险缴费</t>
  </si>
  <si>
    <t>30110</t>
  </si>
  <si>
    <t>职工基本医疗保险缴费</t>
  </si>
  <si>
    <t>30111</t>
  </si>
  <si>
    <t>公务员医疗补助缴费</t>
  </si>
  <si>
    <t>30112</t>
  </si>
  <si>
    <t>其他社会保障缴费</t>
  </si>
  <si>
    <t>530100210000000007431</t>
  </si>
  <si>
    <t>行政人员公务交通补贴</t>
  </si>
  <si>
    <t>30239</t>
  </si>
  <si>
    <t>其他交通费用</t>
  </si>
  <si>
    <t>530100210000000007432</t>
  </si>
  <si>
    <t>工会经费</t>
  </si>
  <si>
    <t>30228</t>
  </si>
  <si>
    <t>530100210000000007433</t>
  </si>
  <si>
    <t>一般公用经费</t>
  </si>
  <si>
    <t>30201</t>
  </si>
  <si>
    <t>办公费</t>
  </si>
  <si>
    <t>30202</t>
  </si>
  <si>
    <t>印刷费</t>
  </si>
  <si>
    <t>30207</t>
  </si>
  <si>
    <t>邮电费</t>
  </si>
  <si>
    <t>30211</t>
  </si>
  <si>
    <t>差旅费</t>
  </si>
  <si>
    <t>30213</t>
  </si>
  <si>
    <t>维修（护）费</t>
  </si>
  <si>
    <t>30215</t>
  </si>
  <si>
    <t>会议费</t>
  </si>
  <si>
    <t>30216</t>
  </si>
  <si>
    <t>培训费</t>
  </si>
  <si>
    <t>30229</t>
  </si>
  <si>
    <t>福利费</t>
  </si>
  <si>
    <t>530100210000000018069</t>
  </si>
  <si>
    <t>30113</t>
  </si>
  <si>
    <t>530100210000000018945</t>
  </si>
  <si>
    <t>30217</t>
  </si>
  <si>
    <t>530100231100001464552</t>
  </si>
  <si>
    <t>行政人员奖金</t>
  </si>
  <si>
    <t>530100210000000007442</t>
  </si>
  <si>
    <t>事业人员支出工资</t>
  </si>
  <si>
    <t>30107</t>
  </si>
  <si>
    <t>绩效工资</t>
  </si>
  <si>
    <t>530100210000000007443</t>
  </si>
  <si>
    <t>530100210000000007444</t>
  </si>
  <si>
    <t>530100210000000007446</t>
  </si>
  <si>
    <t>530100210000000007447</t>
  </si>
  <si>
    <t>530100231100001117768</t>
  </si>
  <si>
    <t>530100231100001464553</t>
  </si>
  <si>
    <t>事业人员奖励性绩效</t>
  </si>
  <si>
    <t>预算05-1表</t>
  </si>
  <si>
    <t>项目分类</t>
  </si>
  <si>
    <t>项目单位</t>
  </si>
  <si>
    <t>经济科目编码</t>
  </si>
  <si>
    <t>经济科目名称</t>
  </si>
  <si>
    <t>本年拨款</t>
  </si>
  <si>
    <t>其中：本次下达</t>
  </si>
  <si>
    <t>专项业务类</t>
  </si>
  <si>
    <t>530100210000000010830</t>
  </si>
  <si>
    <t>网络安全保障专项经费</t>
  </si>
  <si>
    <t>30227</t>
  </si>
  <si>
    <t>委托业务费</t>
  </si>
  <si>
    <t>530100210000000010848</t>
  </si>
  <si>
    <t>网信业务专项经费</t>
  </si>
  <si>
    <t>530100210000000018578</t>
  </si>
  <si>
    <t>行业党委红色引领专项工作经费</t>
  </si>
  <si>
    <t>预算05-2表</t>
  </si>
  <si>
    <t>项目年度绩效目标</t>
  </si>
  <si>
    <t>一级指标</t>
  </si>
  <si>
    <t>二级指标</t>
  </si>
  <si>
    <t>三级指标</t>
  </si>
  <si>
    <t>指标性质</t>
  </si>
  <si>
    <t>指标值</t>
  </si>
  <si>
    <t>度量单位</t>
  </si>
  <si>
    <t>指标属性</t>
  </si>
  <si>
    <t>指标内容</t>
  </si>
  <si>
    <t>贯彻落实好《昆明市网络传播力建设三年行动计划》和《云南省年度网上重大主题宣传和重大议题设置方案》工作要求，精心组织并落实昆明市网上重大主题宣传和重大议题设置，积极推进主流网络新媒体网络传播渠道拓展与内容合作，持续加强网络传播力建设，策划推出正能量网络传播精品，切实做好网上正面宣传和舆论引导，为进一步推动昆明市高质量跨越式发展提供坚强思想保证和强大精神动力。</t>
  </si>
  <si>
    <t>产出指标</t>
  </si>
  <si>
    <t>数量指标</t>
  </si>
  <si>
    <t>合同签订数量</t>
  </si>
  <si>
    <t>&gt;=</t>
  </si>
  <si>
    <t>个</t>
  </si>
  <si>
    <t>定量指标</t>
  </si>
  <si>
    <t>反映项目实施时需要签订的合同数量。</t>
  </si>
  <si>
    <t>网络文化节系列活动</t>
  </si>
  <si>
    <t>50</t>
  </si>
  <si>
    <t>项</t>
  </si>
  <si>
    <t>反映网络文化节开展情况。</t>
  </si>
  <si>
    <t>融媒体精品创作数量</t>
  </si>
  <si>
    <t>反映精品融媒体创作情况</t>
  </si>
  <si>
    <t>全年微博账号更新数</t>
  </si>
  <si>
    <t>1250</t>
  </si>
  <si>
    <t>条</t>
  </si>
  <si>
    <t>反映网信业务平台运维情况</t>
  </si>
  <si>
    <t>官方网站每日稿件更新数</t>
  </si>
  <si>
    <t>=</t>
  </si>
  <si>
    <t>全年微信公众号更新数</t>
  </si>
  <si>
    <t>620</t>
  </si>
  <si>
    <t>网络举报、辟谣动画视频</t>
  </si>
  <si>
    <t>反映网络举报、辟谣工作的开展情况</t>
  </si>
  <si>
    <t>质量指标</t>
  </si>
  <si>
    <t>网络文化节总点击量</t>
  </si>
  <si>
    <t>10000</t>
  </si>
  <si>
    <t>万人次</t>
  </si>
  <si>
    <t>反映网络文化节的参与度</t>
  </si>
  <si>
    <t>时效指标</t>
  </si>
  <si>
    <t>项目完成及时率</t>
  </si>
  <si>
    <t>100</t>
  </si>
  <si>
    <t>%</t>
  </si>
  <si>
    <t>反映项目预期工作进度及计划完成时效。</t>
  </si>
  <si>
    <t>成本指标</t>
  </si>
  <si>
    <t>经济成本指标</t>
  </si>
  <si>
    <t>&lt;=</t>
  </si>
  <si>
    <t>280</t>
  </si>
  <si>
    <t>万元</t>
  </si>
  <si>
    <t>反映整个项目的直接经济投入</t>
  </si>
  <si>
    <t>社会成本指标</t>
  </si>
  <si>
    <t>定性指标</t>
  </si>
  <si>
    <t>反映开展活动对社会造成的负面影响</t>
  </si>
  <si>
    <t>生态环境成本指标</t>
  </si>
  <si>
    <t>反映开展活动对生态环境造成的负面影响</t>
  </si>
  <si>
    <t>效益指标</t>
  </si>
  <si>
    <t>社会效益</t>
  </si>
  <si>
    <t>社会公众及市级单位人员了解度</t>
  </si>
  <si>
    <t>95</t>
  </si>
  <si>
    <t>反映项目实施预期对社会发展所带来的直接或间接影响情况。</t>
  </si>
  <si>
    <t>满意度指标</t>
  </si>
  <si>
    <t>服务对象满意度</t>
  </si>
  <si>
    <t>社会公众满意度</t>
  </si>
  <si>
    <t>反映社会公众对网络安全的满意度</t>
  </si>
  <si>
    <t>1.扶持互联网企业红色引领示范基地；
2.开展互联网行业红色引领线上线下主题活动2-3次；
3.维护昆明市互联网行业智慧党建平台；
4.开展互联网企业和网络人士红色引领教育宣传活动1-2次。</t>
  </si>
  <si>
    <t>教育宣传活动举办次数</t>
  </si>
  <si>
    <t>次</t>
  </si>
  <si>
    <t>反映组织宣传活动次数的情况。</t>
  </si>
  <si>
    <t>开展互联网行业红色引领线上线下主题活动</t>
  </si>
  <si>
    <t>反映开展活动次数的情况。</t>
  </si>
  <si>
    <t>年</t>
  </si>
  <si>
    <t>反映项目完成时需要达到的时效标准。</t>
  </si>
  <si>
    <t>宣传内容知晓率</t>
  </si>
  <si>
    <t>90</t>
  </si>
  <si>
    <t>反映通过抽查方式完成，相关受众群体对宣传内容的知晓程度。
宣传内容知晓率=被调查对象中知晓人数/被调查对象的人数*100%
（具体应用时指标名称根据项目进行具体化，比如具体为重大事件知晓率、宣贯政策知晓率、重要政策知晓率等。）</t>
  </si>
  <si>
    <t>反映社会公众对宣传的满意程度。</t>
  </si>
  <si>
    <t>1.每年统筹组织开展网络安全宣传周活动；
2.按照中央、省的安排部署完成各项工作任务，继续压实网络不断完善市域网络安全保障能力建设，提升广大人民群众的网络安全意识，
3.进一步完善网络舆情信息服务的工作机制、丰富舆情信息产品，提升网络舆情监测和信息服务水平。
4.进一步完善昆明市党政群网站及新媒体巡察纠错系统，加强对党政群网站及新媒体的监管。
5.全面提升昆明市网路舆情信息服务保障能力，做好后勤保障工作。</t>
  </si>
  <si>
    <t>主题宣传活动次数</t>
  </si>
  <si>
    <t>反映项目完成的主题宣传次数</t>
  </si>
  <si>
    <t>项目签订合同数</t>
  </si>
  <si>
    <t>反映项目需要签订的合同数</t>
  </si>
  <si>
    <t>网络安全监测覆盖率</t>
  </si>
  <si>
    <t>反映项目完成时需要达到的质量标准。</t>
  </si>
  <si>
    <t>每天应急响应时长</t>
  </si>
  <si>
    <t>24</t>
  </si>
  <si>
    <t>小时</t>
  </si>
  <si>
    <t>反映应急值守需要达到的时效。</t>
  </si>
  <si>
    <t>网络安全系数</t>
  </si>
  <si>
    <t>党政群网及新媒体巡察纠错覆盖范围</t>
  </si>
  <si>
    <t>反映项目中巡察纠错系统运维情况</t>
  </si>
  <si>
    <t>预算06表</t>
  </si>
  <si>
    <t>政府性基金预算支出预算表</t>
  </si>
  <si>
    <t>单位名称：昆明市发展和改革委员会</t>
  </si>
  <si>
    <t>政府性基金预算支出</t>
  </si>
  <si>
    <t>我单位无政府性基金预算，故此表为空。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</si>
  <si>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</si>
  <si>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</si>
  <si>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</si>
  <si>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</si>
  <si>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</si>
  <si>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</si>
  <si>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</si>
  <si>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</si>
  <si>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</si>
  <si>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</si>
  <si>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</si>
  <si>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复印纸</t>
  </si>
  <si>
    <t>箱</t>
  </si>
  <si>
    <t>印刷服务</t>
  </si>
  <si>
    <t>公文用纸、资料汇编、信封印刷服务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</si>
  <si>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</si>
  <si>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</si>
  <si>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</si>
  <si>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</si>
  <si>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</si>
  <si>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</si>
  <si>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</si>
  <si>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</si>
  <si>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法律咨询服务</t>
  </si>
  <si>
    <t>B0102 法律咨询服务</t>
  </si>
  <si>
    <t>B 政府履职辅助性服务</t>
  </si>
  <si>
    <t>1.提供日常法律服务。法律咨询、法律文书管理、合同管理、尚未形成诉讼纠纷案件管理、债券债务管理服务、法律可行性咨询、会议现场咨询、公正认证服务、内部法律培训、新颁布法律培训。2.提供全过程非诉讼法律服务3.提供诉讼法律服务</t>
  </si>
  <si>
    <t>设备维护保养</t>
  </si>
  <si>
    <t>B1101 维修保养服务</t>
  </si>
  <si>
    <t xml:space="preserve"> 提供办公设备维护与保养服务，包括计算机终端、复印机、打印机、传真机等办公电子设备，昆明市应急指挥中心网络安全设备。</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</si>
  <si>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</si>
  <si>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</si>
  <si>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</si>
  <si>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</si>
  <si>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</si>
  <si>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</si>
  <si>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</si>
  <si>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</si>
  <si>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</si>
  <si>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</si>
  <si>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</si>
  <si>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</si>
  <si>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</si>
  <si>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</si>
  <si>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</si>
  <si>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</si>
  <si>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</si>
  <si>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</si>
  <si>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</si>
  <si>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</si>
  <si>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</si>
  <si>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</si>
  <si>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</si>
  <si>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我单位无市对下转移支付预算，故此表为空。</t>
  </si>
  <si>
    <t>预算09-2表</t>
  </si>
  <si>
    <t xml:space="preserve">预算10表
</t>
  </si>
  <si>
    <t>资产类别</t>
  </si>
  <si>
    <t>资产分类代码.名称</t>
  </si>
  <si>
    <t>资产名称</t>
  </si>
  <si>
    <t>计量单位</t>
  </si>
  <si>
    <t>财政部门批复数（元）</t>
  </si>
  <si>
    <t>单价</t>
  </si>
  <si>
    <t>金额</t>
  </si>
  <si>
    <t>我单位无新增资产，故此表为空。</t>
  </si>
  <si>
    <t>预算11表</t>
  </si>
  <si>
    <t>上级补助</t>
  </si>
  <si>
    <t>我单位无上级转移支付预算，故此表为空。</t>
  </si>
  <si>
    <t>预算12表</t>
  </si>
  <si>
    <t>项目级次</t>
  </si>
  <si>
    <t>311 专项业务类</t>
  </si>
  <si>
    <t>本级</t>
  </si>
  <si>
    <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</si>
</sst>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0.00;\-#,##0.00;;@"/>
    <numFmt numFmtId="178" formatCode="yyyy/mm/dd"/>
    <numFmt numFmtId="179" formatCode="#,##0;\-#,##0;;@"/>
    <numFmt numFmtId="180" formatCode="hh:mm:ss"/>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11"/>
      <color theme="1"/>
      <name val="宋体"/>
      <charset val="0"/>
      <scheme val="minor"/>
    </font>
    <font>
      <sz val="11"/>
      <color rgb="FF3F3F76"/>
      <name val="宋体"/>
      <charset val="0"/>
      <scheme val="minor"/>
    </font>
    <font>
      <sz val="9"/>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2" fontId="0" fillId="0" borderId="0" applyFont="0" applyFill="0" applyBorder="0" applyAlignment="0" applyProtection="0">
      <alignment vertical="center"/>
    </xf>
    <xf numFmtId="0" fontId="15" fillId="3" borderId="0" applyNumberFormat="0" applyBorder="0" applyAlignment="0" applyProtection="0">
      <alignment vertical="center"/>
    </xf>
    <xf numFmtId="0" fontId="16" fillId="4"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6" fontId="17" fillId="0" borderId="7">
      <alignment horizontal="right" vertical="center"/>
    </xf>
    <xf numFmtId="0" fontId="15" fillId="5" borderId="0" applyNumberFormat="0" applyBorder="0" applyAlignment="0" applyProtection="0">
      <alignment vertical="center"/>
    </xf>
    <xf numFmtId="0" fontId="18" fillId="6" borderId="0" applyNumberFormat="0" applyBorder="0" applyAlignment="0" applyProtection="0">
      <alignment vertical="center"/>
    </xf>
    <xf numFmtId="43" fontId="0" fillId="0" borderId="0" applyFont="0" applyFill="0" applyBorder="0" applyAlignment="0" applyProtection="0">
      <alignment vertical="center"/>
    </xf>
    <xf numFmtId="0" fontId="19" fillId="7"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178" fontId="17" fillId="0" borderId="7">
      <alignment horizontal="right" vertical="center"/>
    </xf>
    <xf numFmtId="0" fontId="21" fillId="0" borderId="0" applyNumberFormat="0" applyFill="0" applyBorder="0" applyAlignment="0" applyProtection="0">
      <alignment vertical="center"/>
    </xf>
    <xf numFmtId="0" fontId="0" fillId="8" borderId="15" applyNumberFormat="0" applyFont="0" applyAlignment="0" applyProtection="0">
      <alignment vertical="center"/>
    </xf>
    <xf numFmtId="0" fontId="19" fillId="9"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6" applyNumberFormat="0" applyFill="0" applyAlignment="0" applyProtection="0">
      <alignment vertical="center"/>
    </xf>
    <xf numFmtId="0" fontId="27" fillId="0" borderId="16" applyNumberFormat="0" applyFill="0" applyAlignment="0" applyProtection="0">
      <alignment vertical="center"/>
    </xf>
    <xf numFmtId="0" fontId="19" fillId="10" borderId="0" applyNumberFormat="0" applyBorder="0" applyAlignment="0" applyProtection="0">
      <alignment vertical="center"/>
    </xf>
    <xf numFmtId="0" fontId="22" fillId="0" borderId="17" applyNumberFormat="0" applyFill="0" applyAlignment="0" applyProtection="0">
      <alignment vertical="center"/>
    </xf>
    <xf numFmtId="0" fontId="19" fillId="11" borderId="0" applyNumberFormat="0" applyBorder="0" applyAlignment="0" applyProtection="0">
      <alignment vertical="center"/>
    </xf>
    <xf numFmtId="0" fontId="28" fillId="12" borderId="18" applyNumberFormat="0" applyAlignment="0" applyProtection="0">
      <alignment vertical="center"/>
    </xf>
    <xf numFmtId="0" fontId="29" fillId="12" borderId="14" applyNumberFormat="0" applyAlignment="0" applyProtection="0">
      <alignment vertical="center"/>
    </xf>
    <xf numFmtId="0" fontId="30" fillId="13" borderId="19" applyNumberFormat="0" applyAlignment="0" applyProtection="0">
      <alignment vertical="center"/>
    </xf>
    <xf numFmtId="0" fontId="15" fillId="14" borderId="0" applyNumberFormat="0" applyBorder="0" applyAlignment="0" applyProtection="0">
      <alignment vertical="center"/>
    </xf>
    <xf numFmtId="0" fontId="19" fillId="15" borderId="0" applyNumberFormat="0" applyBorder="0" applyAlignment="0" applyProtection="0">
      <alignment vertical="center"/>
    </xf>
    <xf numFmtId="0" fontId="31" fillId="0" borderId="20" applyNumberFormat="0" applyFill="0" applyAlignment="0" applyProtection="0">
      <alignment vertical="center"/>
    </xf>
    <xf numFmtId="0" fontId="32" fillId="0" borderId="21" applyNumberFormat="0" applyFill="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10" fontId="17" fillId="0" borderId="7">
      <alignment horizontal="right" vertical="center"/>
    </xf>
    <xf numFmtId="0" fontId="15" fillId="18" borderId="0" applyNumberFormat="0" applyBorder="0" applyAlignment="0" applyProtection="0">
      <alignment vertical="center"/>
    </xf>
    <xf numFmtId="0" fontId="19"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9" fillId="28" borderId="0" applyNumberFormat="0" applyBorder="0" applyAlignment="0" applyProtection="0">
      <alignment vertical="center"/>
    </xf>
    <xf numFmtId="0" fontId="15"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5" fillId="32" borderId="0" applyNumberFormat="0" applyBorder="0" applyAlignment="0" applyProtection="0">
      <alignment vertical="center"/>
    </xf>
    <xf numFmtId="0" fontId="19" fillId="33" borderId="0" applyNumberFormat="0" applyBorder="0" applyAlignment="0" applyProtection="0">
      <alignment vertical="center"/>
    </xf>
    <xf numFmtId="177" fontId="17" fillId="0" borderId="7">
      <alignment horizontal="right" vertical="center"/>
    </xf>
    <xf numFmtId="49" fontId="17" fillId="0" borderId="7">
      <alignment horizontal="left" vertical="center" wrapText="1"/>
    </xf>
    <xf numFmtId="177" fontId="17" fillId="0" borderId="7">
      <alignment horizontal="right" vertical="center"/>
    </xf>
    <xf numFmtId="180" fontId="17" fillId="0" borderId="7">
      <alignment horizontal="right" vertical="center"/>
    </xf>
    <xf numFmtId="179" fontId="17" fillId="0" borderId="7">
      <alignment horizontal="right" vertical="center"/>
    </xf>
  </cellStyleXfs>
  <cellXfs count="197">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3"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7"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79" fontId="5" fillId="0" borderId="7" xfId="56" applyNumberFormat="1" applyFont="1" applyBorder="1" applyAlignment="1">
      <alignment horizontal="center" vertical="center"/>
    </xf>
    <xf numFmtId="179"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7"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7"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13" activePane="bottomLeft" state="frozen"/>
      <selection/>
      <selection pane="bottomLeft" activeCell="B7" sqref="B7"/>
    </sheetView>
  </sheetViews>
  <sheetFormatPr defaultColWidth="8.57407407407407" defaultRowHeight="12.75" customHeight="1" outlineLevelCol="3"/>
  <cols>
    <col min="1" max="4" width="41" customWidth="1"/>
  </cols>
  <sheetData>
    <row r="1" customHeight="1" spans="1:4">
      <c r="A1" s="1"/>
      <c r="B1" s="1"/>
      <c r="C1" s="1"/>
      <c r="D1" s="1"/>
    </row>
    <row r="2" ht="15" customHeight="1" spans="1:4">
      <c r="A2" s="46"/>
      <c r="B2" s="46"/>
      <c r="C2" s="46"/>
      <c r="D2" s="64" t="s">
        <v>0</v>
      </c>
    </row>
    <row r="3" ht="41.25" customHeight="1" spans="1:1">
      <c r="A3" s="41" t="str">
        <f>"2025"&amp;"年部门财务收支预算总表"</f>
        <v>2025年部门财务收支预算总表</v>
      </c>
    </row>
    <row r="4" ht="17.25" customHeight="1" spans="1:4">
      <c r="A4" s="44" t="str">
        <f>"单位名称："&amp;"中共昆明市委网络安全和信息化委员会办公室"</f>
        <v>单位名称：中共昆明市委网络安全和信息化委员会办公室</v>
      </c>
      <c r="B4" s="161"/>
      <c r="D4" s="141" t="s">
        <v>1</v>
      </c>
    </row>
    <row r="5" ht="23.25" customHeight="1" spans="1:4">
      <c r="A5" s="162" t="s">
        <v>2</v>
      </c>
      <c r="B5" s="163"/>
      <c r="C5" s="162" t="s">
        <v>3</v>
      </c>
      <c r="D5" s="163"/>
    </row>
    <row r="6" ht="24" customHeight="1" spans="1:4">
      <c r="A6" s="162" t="s">
        <v>4</v>
      </c>
      <c r="B6" s="162" t="s">
        <v>5</v>
      </c>
      <c r="C6" s="162" t="s">
        <v>6</v>
      </c>
      <c r="D6" s="162" t="s">
        <v>5</v>
      </c>
    </row>
    <row r="7" ht="17.25" customHeight="1" spans="1:4">
      <c r="A7" s="164" t="s">
        <v>7</v>
      </c>
      <c r="B7" s="80">
        <v>14123146.84</v>
      </c>
      <c r="C7" s="164" t="s">
        <v>8</v>
      </c>
      <c r="D7" s="80">
        <v>11676730.84</v>
      </c>
    </row>
    <row r="8" ht="17.25" customHeight="1" spans="1:4">
      <c r="A8" s="164" t="s">
        <v>9</v>
      </c>
      <c r="B8" s="80"/>
      <c r="C8" s="164" t="s">
        <v>10</v>
      </c>
      <c r="D8" s="80"/>
    </row>
    <row r="9" ht="17.25" customHeight="1" spans="1:4">
      <c r="A9" s="164" t="s">
        <v>11</v>
      </c>
      <c r="B9" s="80"/>
      <c r="C9" s="196" t="s">
        <v>12</v>
      </c>
      <c r="D9" s="80"/>
    </row>
    <row r="10" ht="17.25" customHeight="1" spans="1:4">
      <c r="A10" s="164" t="s">
        <v>13</v>
      </c>
      <c r="B10" s="80"/>
      <c r="C10" s="196" t="s">
        <v>14</v>
      </c>
      <c r="D10" s="80"/>
    </row>
    <row r="11" ht="17.25" customHeight="1" spans="1:4">
      <c r="A11" s="164" t="s">
        <v>15</v>
      </c>
      <c r="B11" s="80"/>
      <c r="C11" s="196" t="s">
        <v>16</v>
      </c>
      <c r="D11" s="80"/>
    </row>
    <row r="12" ht="17.25" customHeight="1" spans="1:4">
      <c r="A12" s="164" t="s">
        <v>17</v>
      </c>
      <c r="B12" s="80"/>
      <c r="C12" s="196" t="s">
        <v>18</v>
      </c>
      <c r="D12" s="80"/>
    </row>
    <row r="13" ht="17.25" customHeight="1" spans="1:4">
      <c r="A13" s="164" t="s">
        <v>19</v>
      </c>
      <c r="B13" s="80"/>
      <c r="C13" s="32" t="s">
        <v>20</v>
      </c>
      <c r="D13" s="80"/>
    </row>
    <row r="14" ht="17.25" customHeight="1" spans="1:4">
      <c r="A14" s="164" t="s">
        <v>21</v>
      </c>
      <c r="B14" s="80"/>
      <c r="C14" s="32" t="s">
        <v>22</v>
      </c>
      <c r="D14" s="80">
        <v>817860</v>
      </c>
    </row>
    <row r="15" ht="17.25" customHeight="1" spans="1:4">
      <c r="A15" s="164" t="s">
        <v>23</v>
      </c>
      <c r="B15" s="80"/>
      <c r="C15" s="32" t="s">
        <v>24</v>
      </c>
      <c r="D15" s="80">
        <v>692556</v>
      </c>
    </row>
    <row r="16" ht="17.25" customHeight="1" spans="1:4">
      <c r="A16" s="164" t="s">
        <v>25</v>
      </c>
      <c r="B16" s="80"/>
      <c r="C16" s="32" t="s">
        <v>26</v>
      </c>
      <c r="D16" s="80"/>
    </row>
    <row r="17" ht="17.25" customHeight="1" spans="1:4">
      <c r="A17" s="146"/>
      <c r="B17" s="80"/>
      <c r="C17" s="32" t="s">
        <v>27</v>
      </c>
      <c r="D17" s="80"/>
    </row>
    <row r="18" ht="17.25" customHeight="1" spans="1:4">
      <c r="A18" s="165"/>
      <c r="B18" s="80"/>
      <c r="C18" s="32" t="s">
        <v>28</v>
      </c>
      <c r="D18" s="80"/>
    </row>
    <row r="19" ht="17.25" customHeight="1" spans="1:4">
      <c r="A19" s="165"/>
      <c r="B19" s="80"/>
      <c r="C19" s="32" t="s">
        <v>29</v>
      </c>
      <c r="D19" s="80"/>
    </row>
    <row r="20" ht="17.25" customHeight="1" spans="1:4">
      <c r="A20" s="165"/>
      <c r="B20" s="80"/>
      <c r="C20" s="32" t="s">
        <v>30</v>
      </c>
      <c r="D20" s="80"/>
    </row>
    <row r="21" ht="17.25" customHeight="1" spans="1:4">
      <c r="A21" s="165"/>
      <c r="B21" s="80"/>
      <c r="C21" s="32" t="s">
        <v>31</v>
      </c>
      <c r="D21" s="80"/>
    </row>
    <row r="22" ht="17.25" customHeight="1" spans="1:4">
      <c r="A22" s="165"/>
      <c r="B22" s="80"/>
      <c r="C22" s="32" t="s">
        <v>32</v>
      </c>
      <c r="D22" s="80"/>
    </row>
    <row r="23" ht="17.25" customHeight="1" spans="1:4">
      <c r="A23" s="165"/>
      <c r="B23" s="80"/>
      <c r="C23" s="32" t="s">
        <v>33</v>
      </c>
      <c r="D23" s="80"/>
    </row>
    <row r="24" ht="17.25" customHeight="1" spans="1:4">
      <c r="A24" s="165"/>
      <c r="B24" s="80"/>
      <c r="C24" s="32" t="s">
        <v>34</v>
      </c>
      <c r="D24" s="80"/>
    </row>
    <row r="25" ht="17.25" customHeight="1" spans="1:4">
      <c r="A25" s="165"/>
      <c r="B25" s="80"/>
      <c r="C25" s="32" t="s">
        <v>35</v>
      </c>
      <c r="D25" s="80">
        <v>936000</v>
      </c>
    </row>
    <row r="26" ht="17.25" customHeight="1" spans="1:4">
      <c r="A26" s="165"/>
      <c r="B26" s="80"/>
      <c r="C26" s="32" t="s">
        <v>36</v>
      </c>
      <c r="D26" s="80"/>
    </row>
    <row r="27" ht="17.25" customHeight="1" spans="1:4">
      <c r="A27" s="165"/>
      <c r="B27" s="80"/>
      <c r="C27" s="146" t="s">
        <v>37</v>
      </c>
      <c r="D27" s="80"/>
    </row>
    <row r="28" ht="17.25" customHeight="1" spans="1:4">
      <c r="A28" s="165"/>
      <c r="B28" s="80"/>
      <c r="C28" s="32" t="s">
        <v>38</v>
      </c>
      <c r="D28" s="80"/>
    </row>
    <row r="29" ht="16.5" customHeight="1" spans="1:4">
      <c r="A29" s="165"/>
      <c r="B29" s="80"/>
      <c r="C29" s="32" t="s">
        <v>39</v>
      </c>
      <c r="D29" s="80"/>
    </row>
    <row r="30" ht="16.5" customHeight="1" spans="1:4">
      <c r="A30" s="165"/>
      <c r="B30" s="80"/>
      <c r="C30" s="146" t="s">
        <v>40</v>
      </c>
      <c r="D30" s="80"/>
    </row>
    <row r="31" ht="17.25" customHeight="1" spans="1:4">
      <c r="A31" s="165"/>
      <c r="B31" s="80"/>
      <c r="C31" s="146" t="s">
        <v>41</v>
      </c>
      <c r="D31" s="80"/>
    </row>
    <row r="32" ht="17.25" customHeight="1" spans="1:4">
      <c r="A32" s="165"/>
      <c r="B32" s="80"/>
      <c r="C32" s="32" t="s">
        <v>42</v>
      </c>
      <c r="D32" s="80"/>
    </row>
    <row r="33" ht="16.5" customHeight="1" spans="1:4">
      <c r="A33" s="165" t="s">
        <v>43</v>
      </c>
      <c r="B33" s="80">
        <v>14123146.84</v>
      </c>
      <c r="C33" s="165" t="s">
        <v>44</v>
      </c>
      <c r="D33" s="80">
        <v>14123146.84</v>
      </c>
    </row>
    <row r="34" ht="16.5" customHeight="1" spans="1:4">
      <c r="A34" s="146" t="s">
        <v>45</v>
      </c>
      <c r="B34" s="80"/>
      <c r="C34" s="146" t="s">
        <v>46</v>
      </c>
      <c r="D34" s="80"/>
    </row>
    <row r="35" ht="16.5" customHeight="1" spans="1:4">
      <c r="A35" s="32" t="s">
        <v>47</v>
      </c>
      <c r="B35" s="80"/>
      <c r="C35" s="32" t="s">
        <v>47</v>
      </c>
      <c r="D35" s="80"/>
    </row>
    <row r="36" ht="16.5" customHeight="1" spans="1:4">
      <c r="A36" s="32" t="s">
        <v>48</v>
      </c>
      <c r="B36" s="80"/>
      <c r="C36" s="32" t="s">
        <v>49</v>
      </c>
      <c r="D36" s="80"/>
    </row>
    <row r="37" ht="16.5" customHeight="1" spans="1:4">
      <c r="A37" s="166" t="s">
        <v>50</v>
      </c>
      <c r="B37" s="80">
        <v>14123146.84</v>
      </c>
      <c r="C37" s="166" t="s">
        <v>51</v>
      </c>
      <c r="D37" s="80">
        <v>14123146.84</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2"/>
  <sheetViews>
    <sheetView showGridLines="0" showZeros="0" workbookViewId="0">
      <pane ySplit="1" topLeftCell="A2" activePane="bottomLeft" state="frozen"/>
      <selection/>
      <selection pane="bottomLeft" activeCell="A1" sqref="A1"/>
    </sheetView>
  </sheetViews>
  <sheetFormatPr defaultColWidth="8.57407407407407" defaultRowHeight="12.75" customHeight="1"/>
  <cols>
    <col min="1" max="1" width="15.8888888888889"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4" t="s">
        <v>52</v>
      </c>
    </row>
    <row r="3" ht="41.25" customHeight="1" spans="1:1">
      <c r="A3" s="41" t="str">
        <f>"2025"&amp;"年部门收入预算表"</f>
        <v>2025年部门收入预算表</v>
      </c>
    </row>
    <row r="4" ht="17.25" customHeight="1" spans="1:19">
      <c r="A4" s="44" t="str">
        <f>"单位名称："&amp;"中共昆明市委网络安全和信息化委员会办公室"</f>
        <v>单位名称：中共昆明市委网络安全和信息化委员会办公室</v>
      </c>
      <c r="S4" s="46" t="s">
        <v>1</v>
      </c>
    </row>
    <row r="5" ht="21.75" customHeight="1" spans="1:19">
      <c r="A5" s="182" t="s">
        <v>53</v>
      </c>
      <c r="B5" s="183" t="s">
        <v>54</v>
      </c>
      <c r="C5" s="183" t="s">
        <v>55</v>
      </c>
      <c r="D5" s="184" t="s">
        <v>56</v>
      </c>
      <c r="E5" s="184"/>
      <c r="F5" s="184"/>
      <c r="G5" s="184"/>
      <c r="H5" s="184"/>
      <c r="I5" s="131"/>
      <c r="J5" s="184"/>
      <c r="K5" s="184"/>
      <c r="L5" s="184"/>
      <c r="M5" s="184"/>
      <c r="N5" s="191"/>
      <c r="O5" s="184" t="s">
        <v>45</v>
      </c>
      <c r="P5" s="184"/>
      <c r="Q5" s="184"/>
      <c r="R5" s="184"/>
      <c r="S5" s="191"/>
    </row>
    <row r="6" ht="27" customHeight="1" spans="1:19">
      <c r="A6" s="185"/>
      <c r="B6" s="186"/>
      <c r="C6" s="186"/>
      <c r="D6" s="186" t="s">
        <v>57</v>
      </c>
      <c r="E6" s="186" t="s">
        <v>58</v>
      </c>
      <c r="F6" s="186" t="s">
        <v>59</v>
      </c>
      <c r="G6" s="186" t="s">
        <v>60</v>
      </c>
      <c r="H6" s="186" t="s">
        <v>61</v>
      </c>
      <c r="I6" s="192" t="s">
        <v>62</v>
      </c>
      <c r="J6" s="193"/>
      <c r="K6" s="193"/>
      <c r="L6" s="193"/>
      <c r="M6" s="193"/>
      <c r="N6" s="194"/>
      <c r="O6" s="186" t="s">
        <v>57</v>
      </c>
      <c r="P6" s="186" t="s">
        <v>58</v>
      </c>
      <c r="Q6" s="186" t="s">
        <v>59</v>
      </c>
      <c r="R6" s="186" t="s">
        <v>60</v>
      </c>
      <c r="S6" s="186" t="s">
        <v>63</v>
      </c>
    </row>
    <row r="7" ht="30" customHeight="1" spans="1:19">
      <c r="A7" s="187"/>
      <c r="B7" s="106"/>
      <c r="C7" s="115"/>
      <c r="D7" s="115"/>
      <c r="E7" s="115"/>
      <c r="F7" s="115"/>
      <c r="G7" s="115"/>
      <c r="H7" s="115"/>
      <c r="I7" s="71" t="s">
        <v>57</v>
      </c>
      <c r="J7" s="194" t="s">
        <v>64</v>
      </c>
      <c r="K7" s="194" t="s">
        <v>65</v>
      </c>
      <c r="L7" s="194" t="s">
        <v>66</v>
      </c>
      <c r="M7" s="194" t="s">
        <v>67</v>
      </c>
      <c r="N7" s="194" t="s">
        <v>68</v>
      </c>
      <c r="O7" s="195"/>
      <c r="P7" s="195"/>
      <c r="Q7" s="195"/>
      <c r="R7" s="195"/>
      <c r="S7" s="115"/>
    </row>
    <row r="8" ht="15" customHeight="1" spans="1:19">
      <c r="A8" s="188">
        <v>1</v>
      </c>
      <c r="B8" s="188">
        <v>2</v>
      </c>
      <c r="C8" s="188">
        <v>3</v>
      </c>
      <c r="D8" s="188">
        <v>4</v>
      </c>
      <c r="E8" s="188">
        <v>5</v>
      </c>
      <c r="F8" s="188">
        <v>6</v>
      </c>
      <c r="G8" s="188">
        <v>7</v>
      </c>
      <c r="H8" s="188">
        <v>8</v>
      </c>
      <c r="I8" s="71">
        <v>9</v>
      </c>
      <c r="J8" s="188">
        <v>10</v>
      </c>
      <c r="K8" s="188">
        <v>11</v>
      </c>
      <c r="L8" s="188">
        <v>12</v>
      </c>
      <c r="M8" s="188">
        <v>13</v>
      </c>
      <c r="N8" s="188">
        <v>14</v>
      </c>
      <c r="O8" s="188">
        <v>15</v>
      </c>
      <c r="P8" s="188">
        <v>16</v>
      </c>
      <c r="Q8" s="188">
        <v>17</v>
      </c>
      <c r="R8" s="188">
        <v>18</v>
      </c>
      <c r="S8" s="188">
        <v>19</v>
      </c>
    </row>
    <row r="9" ht="18" customHeight="1" spans="1:19">
      <c r="A9" s="21" t="s">
        <v>69</v>
      </c>
      <c r="B9" s="21" t="s">
        <v>70</v>
      </c>
      <c r="C9" s="80">
        <v>14123146.84</v>
      </c>
      <c r="D9" s="80">
        <v>14123146.84</v>
      </c>
      <c r="E9" s="80">
        <v>14123146.84</v>
      </c>
      <c r="F9" s="80"/>
      <c r="G9" s="80"/>
      <c r="H9" s="80"/>
      <c r="I9" s="80"/>
      <c r="J9" s="80"/>
      <c r="K9" s="80"/>
      <c r="L9" s="80"/>
      <c r="M9" s="80"/>
      <c r="N9" s="80"/>
      <c r="O9" s="80"/>
      <c r="P9" s="80"/>
      <c r="Q9" s="80"/>
      <c r="R9" s="80"/>
      <c r="S9" s="80"/>
    </row>
    <row r="10" ht="18" customHeight="1" spans="1:19">
      <c r="A10" s="189" t="s">
        <v>71</v>
      </c>
      <c r="B10" s="189" t="s">
        <v>70</v>
      </c>
      <c r="C10" s="80">
        <v>10708171.24</v>
      </c>
      <c r="D10" s="80">
        <v>10708171.24</v>
      </c>
      <c r="E10" s="80">
        <v>10708171.24</v>
      </c>
      <c r="F10" s="80"/>
      <c r="G10" s="80"/>
      <c r="H10" s="80"/>
      <c r="I10" s="80"/>
      <c r="J10" s="80"/>
      <c r="K10" s="80"/>
      <c r="L10" s="80"/>
      <c r="M10" s="80"/>
      <c r="N10" s="80"/>
      <c r="O10" s="80"/>
      <c r="P10" s="80"/>
      <c r="Q10" s="80"/>
      <c r="R10" s="80"/>
      <c r="S10" s="80"/>
    </row>
    <row r="11" ht="18" customHeight="1" spans="1:19">
      <c r="A11" s="189" t="s">
        <v>72</v>
      </c>
      <c r="B11" s="189" t="s">
        <v>73</v>
      </c>
      <c r="C11" s="80">
        <v>3414975.6</v>
      </c>
      <c r="D11" s="80">
        <v>3414975.6</v>
      </c>
      <c r="E11" s="80">
        <v>3414975.6</v>
      </c>
      <c r="F11" s="80"/>
      <c r="G11" s="80"/>
      <c r="H11" s="80"/>
      <c r="I11" s="80"/>
      <c r="J11" s="80"/>
      <c r="K11" s="80"/>
      <c r="L11" s="80"/>
      <c r="M11" s="80"/>
      <c r="N11" s="80"/>
      <c r="O11" s="80"/>
      <c r="P11" s="80"/>
      <c r="Q11" s="80"/>
      <c r="R11" s="80"/>
      <c r="S11" s="80"/>
    </row>
    <row r="12" ht="18" customHeight="1" spans="1:19">
      <c r="A12" s="49" t="s">
        <v>55</v>
      </c>
      <c r="B12" s="190"/>
      <c r="C12" s="80">
        <v>14123146.84</v>
      </c>
      <c r="D12" s="80">
        <v>14123146.84</v>
      </c>
      <c r="E12" s="80">
        <v>14123146.84</v>
      </c>
      <c r="F12" s="80"/>
      <c r="G12" s="80"/>
      <c r="H12" s="80"/>
      <c r="I12" s="80"/>
      <c r="J12" s="80"/>
      <c r="K12" s="80"/>
      <c r="L12" s="80"/>
      <c r="M12" s="80"/>
      <c r="N12" s="80"/>
      <c r="O12" s="80"/>
      <c r="P12" s="80"/>
      <c r="Q12" s="80"/>
      <c r="R12" s="80"/>
      <c r="S12" s="80"/>
    </row>
  </sheetData>
  <mergeCells count="20">
    <mergeCell ref="A2:S2"/>
    <mergeCell ref="A3:S3"/>
    <mergeCell ref="A4:B4"/>
    <mergeCell ref="D5:N5"/>
    <mergeCell ref="O5:S5"/>
    <mergeCell ref="I6:N6"/>
    <mergeCell ref="A12:B12"/>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5"/>
  <sheetViews>
    <sheetView showGridLines="0" showZeros="0" workbookViewId="0">
      <pane ySplit="1" topLeftCell="A2" activePane="bottomLeft" state="frozen"/>
      <selection/>
      <selection pane="bottomLeft" activeCell="D24" sqref="D24"/>
    </sheetView>
  </sheetViews>
  <sheetFormatPr defaultColWidth="8.57407407407407" defaultRowHeight="12.75" customHeight="1"/>
  <cols>
    <col min="1" max="1" width="14.2777777777778" customWidth="1"/>
    <col min="2" max="2" width="37.5740740740741" customWidth="1"/>
    <col min="3" max="8" width="24.5740740740741" customWidth="1"/>
    <col min="9" max="9" width="26.712962962963" customWidth="1"/>
    <col min="10" max="11" width="24.4259259259259" customWidth="1"/>
    <col min="12" max="15" width="24.5740740740741" customWidth="1"/>
  </cols>
  <sheetData>
    <row r="1" customHeight="1" spans="1:15">
      <c r="A1" s="1"/>
      <c r="B1" s="1"/>
      <c r="C1" s="1"/>
      <c r="D1" s="1"/>
      <c r="E1" s="1"/>
      <c r="F1" s="1"/>
      <c r="G1" s="1"/>
      <c r="H1" s="1"/>
      <c r="I1" s="1"/>
      <c r="J1" s="1"/>
      <c r="K1" s="1"/>
      <c r="L1" s="1"/>
      <c r="M1" s="1"/>
      <c r="N1" s="1"/>
      <c r="O1" s="1"/>
    </row>
    <row r="2" ht="17.25" customHeight="1" spans="1:1">
      <c r="A2" s="46" t="s">
        <v>74</v>
      </c>
    </row>
    <row r="3" ht="41.25" customHeight="1" spans="1:1">
      <c r="A3" s="41" t="str">
        <f>"2025"&amp;"年部门支出预算表"</f>
        <v>2025年部门支出预算表</v>
      </c>
    </row>
    <row r="4" ht="17.25" customHeight="1" spans="1:15">
      <c r="A4" s="44" t="str">
        <f>"单位名称："&amp;"中共昆明市委网络安全和信息化委员会办公室"</f>
        <v>单位名称：中共昆明市委网络安全和信息化委员会办公室</v>
      </c>
      <c r="O4" s="46" t="s">
        <v>1</v>
      </c>
    </row>
    <row r="5" ht="27" customHeight="1" spans="1:15">
      <c r="A5" s="168" t="s">
        <v>75</v>
      </c>
      <c r="B5" s="168" t="s">
        <v>76</v>
      </c>
      <c r="C5" s="168" t="s">
        <v>55</v>
      </c>
      <c r="D5" s="169" t="s">
        <v>58</v>
      </c>
      <c r="E5" s="170"/>
      <c r="F5" s="171"/>
      <c r="G5" s="172" t="s">
        <v>59</v>
      </c>
      <c r="H5" s="172" t="s">
        <v>60</v>
      </c>
      <c r="I5" s="172" t="s">
        <v>77</v>
      </c>
      <c r="J5" s="169" t="s">
        <v>62</v>
      </c>
      <c r="K5" s="170"/>
      <c r="L5" s="170"/>
      <c r="M5" s="170"/>
      <c r="N5" s="179"/>
      <c r="O5" s="180"/>
    </row>
    <row r="6" ht="42" customHeight="1" spans="1:15">
      <c r="A6" s="173"/>
      <c r="B6" s="173"/>
      <c r="C6" s="174"/>
      <c r="D6" s="175" t="s">
        <v>57</v>
      </c>
      <c r="E6" s="175" t="s">
        <v>78</v>
      </c>
      <c r="F6" s="175" t="s">
        <v>79</v>
      </c>
      <c r="G6" s="174"/>
      <c r="H6" s="174"/>
      <c r="I6" s="181"/>
      <c r="J6" s="175" t="s">
        <v>57</v>
      </c>
      <c r="K6" s="162" t="s">
        <v>80</v>
      </c>
      <c r="L6" s="162" t="s">
        <v>81</v>
      </c>
      <c r="M6" s="162" t="s">
        <v>82</v>
      </c>
      <c r="N6" s="162" t="s">
        <v>83</v>
      </c>
      <c r="O6" s="162" t="s">
        <v>84</v>
      </c>
    </row>
    <row r="7" ht="18" customHeight="1" spans="1:15">
      <c r="A7" s="52" t="s">
        <v>85</v>
      </c>
      <c r="B7" s="52" t="s">
        <v>86</v>
      </c>
      <c r="C7" s="52" t="s">
        <v>87</v>
      </c>
      <c r="D7" s="56" t="s">
        <v>88</v>
      </c>
      <c r="E7" s="56" t="s">
        <v>89</v>
      </c>
      <c r="F7" s="56" t="s">
        <v>90</v>
      </c>
      <c r="G7" s="56" t="s">
        <v>91</v>
      </c>
      <c r="H7" s="56" t="s">
        <v>92</v>
      </c>
      <c r="I7" s="56" t="s">
        <v>93</v>
      </c>
      <c r="J7" s="56" t="s">
        <v>94</v>
      </c>
      <c r="K7" s="56" t="s">
        <v>95</v>
      </c>
      <c r="L7" s="56" t="s">
        <v>96</v>
      </c>
      <c r="M7" s="56" t="s">
        <v>97</v>
      </c>
      <c r="N7" s="52" t="s">
        <v>98</v>
      </c>
      <c r="O7" s="56" t="s">
        <v>99</v>
      </c>
    </row>
    <row r="8" ht="21" customHeight="1" spans="1:15">
      <c r="A8" s="57" t="s">
        <v>100</v>
      </c>
      <c r="B8" s="57" t="s">
        <v>101</v>
      </c>
      <c r="C8" s="80">
        <v>11676730.84</v>
      </c>
      <c r="D8" s="80">
        <v>11676730.84</v>
      </c>
      <c r="E8" s="80">
        <v>6966730.84</v>
      </c>
      <c r="F8" s="80">
        <v>4710000</v>
      </c>
      <c r="G8" s="80"/>
      <c r="H8" s="80"/>
      <c r="I8" s="80"/>
      <c r="J8" s="80"/>
      <c r="K8" s="80"/>
      <c r="L8" s="80"/>
      <c r="M8" s="80"/>
      <c r="N8" s="80"/>
      <c r="O8" s="80"/>
    </row>
    <row r="9" ht="21" customHeight="1" spans="1:15">
      <c r="A9" s="176" t="s">
        <v>102</v>
      </c>
      <c r="B9" s="176" t="s">
        <v>103</v>
      </c>
      <c r="C9" s="80">
        <v>11676730.84</v>
      </c>
      <c r="D9" s="80">
        <v>11676730.84</v>
      </c>
      <c r="E9" s="80">
        <v>6966730.84</v>
      </c>
      <c r="F9" s="80">
        <v>4710000</v>
      </c>
      <c r="G9" s="80"/>
      <c r="H9" s="80"/>
      <c r="I9" s="80"/>
      <c r="J9" s="80"/>
      <c r="K9" s="80"/>
      <c r="L9" s="80"/>
      <c r="M9" s="80"/>
      <c r="N9" s="80"/>
      <c r="O9" s="80"/>
    </row>
    <row r="10" ht="21" customHeight="1" spans="1:15">
      <c r="A10" s="177" t="s">
        <v>104</v>
      </c>
      <c r="B10" s="177" t="s">
        <v>105</v>
      </c>
      <c r="C10" s="80">
        <v>4655389.24</v>
      </c>
      <c r="D10" s="80">
        <v>4655389.24</v>
      </c>
      <c r="E10" s="80">
        <v>4655389.24</v>
      </c>
      <c r="F10" s="80"/>
      <c r="G10" s="80"/>
      <c r="H10" s="80"/>
      <c r="I10" s="80"/>
      <c r="J10" s="80"/>
      <c r="K10" s="80"/>
      <c r="L10" s="80"/>
      <c r="M10" s="80"/>
      <c r="N10" s="80"/>
      <c r="O10" s="80"/>
    </row>
    <row r="11" ht="21" customHeight="1" spans="1:15">
      <c r="A11" s="177" t="s">
        <v>106</v>
      </c>
      <c r="B11" s="177" t="s">
        <v>107</v>
      </c>
      <c r="C11" s="80">
        <v>2311341.6</v>
      </c>
      <c r="D11" s="80">
        <v>2311341.6</v>
      </c>
      <c r="E11" s="80">
        <v>2311341.6</v>
      </c>
      <c r="F11" s="80"/>
      <c r="G11" s="80"/>
      <c r="H11" s="80"/>
      <c r="I11" s="80"/>
      <c r="J11" s="80"/>
      <c r="K11" s="80"/>
      <c r="L11" s="80"/>
      <c r="M11" s="80"/>
      <c r="N11" s="80"/>
      <c r="O11" s="80"/>
    </row>
    <row r="12" ht="21" customHeight="1" spans="1:15">
      <c r="A12" s="177" t="s">
        <v>108</v>
      </c>
      <c r="B12" s="177" t="s">
        <v>109</v>
      </c>
      <c r="C12" s="80">
        <v>4710000</v>
      </c>
      <c r="D12" s="80">
        <v>4710000</v>
      </c>
      <c r="E12" s="80"/>
      <c r="F12" s="80">
        <v>4710000</v>
      </c>
      <c r="G12" s="80"/>
      <c r="H12" s="80"/>
      <c r="I12" s="80"/>
      <c r="J12" s="80"/>
      <c r="K12" s="80"/>
      <c r="L12" s="80"/>
      <c r="M12" s="80"/>
      <c r="N12" s="80"/>
      <c r="O12" s="80"/>
    </row>
    <row r="13" ht="21" customHeight="1" spans="1:15">
      <c r="A13" s="57" t="s">
        <v>110</v>
      </c>
      <c r="B13" s="57" t="s">
        <v>111</v>
      </c>
      <c r="C13" s="80">
        <v>817860</v>
      </c>
      <c r="D13" s="80">
        <v>817860</v>
      </c>
      <c r="E13" s="80">
        <v>817860</v>
      </c>
      <c r="F13" s="80"/>
      <c r="G13" s="80"/>
      <c r="H13" s="80"/>
      <c r="I13" s="80"/>
      <c r="J13" s="80"/>
      <c r="K13" s="80"/>
      <c r="L13" s="80"/>
      <c r="M13" s="80"/>
      <c r="N13" s="80"/>
      <c r="O13" s="80"/>
    </row>
    <row r="14" ht="21" customHeight="1" spans="1:15">
      <c r="A14" s="176" t="s">
        <v>112</v>
      </c>
      <c r="B14" s="176" t="s">
        <v>113</v>
      </c>
      <c r="C14" s="80">
        <v>817860</v>
      </c>
      <c r="D14" s="80">
        <v>817860</v>
      </c>
      <c r="E14" s="80">
        <v>817860</v>
      </c>
      <c r="F14" s="80"/>
      <c r="G14" s="80"/>
      <c r="H14" s="80"/>
      <c r="I14" s="80"/>
      <c r="J14" s="80"/>
      <c r="K14" s="80"/>
      <c r="L14" s="80"/>
      <c r="M14" s="80"/>
      <c r="N14" s="80"/>
      <c r="O14" s="80"/>
    </row>
    <row r="15" ht="21" customHeight="1" spans="1:15">
      <c r="A15" s="177" t="s">
        <v>114</v>
      </c>
      <c r="B15" s="177" t="s">
        <v>115</v>
      </c>
      <c r="C15" s="80">
        <v>817860</v>
      </c>
      <c r="D15" s="80">
        <v>817860</v>
      </c>
      <c r="E15" s="80">
        <v>817860</v>
      </c>
      <c r="F15" s="80"/>
      <c r="G15" s="80"/>
      <c r="H15" s="80"/>
      <c r="I15" s="80"/>
      <c r="J15" s="80"/>
      <c r="K15" s="80"/>
      <c r="L15" s="80"/>
      <c r="M15" s="80"/>
      <c r="N15" s="80"/>
      <c r="O15" s="80"/>
    </row>
    <row r="16" ht="21" customHeight="1" spans="1:15">
      <c r="A16" s="57" t="s">
        <v>116</v>
      </c>
      <c r="B16" s="57" t="s">
        <v>117</v>
      </c>
      <c r="C16" s="80">
        <v>692556</v>
      </c>
      <c r="D16" s="80">
        <v>692556</v>
      </c>
      <c r="E16" s="80">
        <v>692556</v>
      </c>
      <c r="F16" s="80"/>
      <c r="G16" s="80"/>
      <c r="H16" s="80"/>
      <c r="I16" s="80"/>
      <c r="J16" s="80"/>
      <c r="K16" s="80"/>
      <c r="L16" s="80"/>
      <c r="M16" s="80"/>
      <c r="N16" s="80"/>
      <c r="O16" s="80"/>
    </row>
    <row r="17" ht="21" customHeight="1" spans="1:15">
      <c r="A17" s="176" t="s">
        <v>118</v>
      </c>
      <c r="B17" s="176" t="s">
        <v>119</v>
      </c>
      <c r="C17" s="80">
        <v>692556</v>
      </c>
      <c r="D17" s="80">
        <v>692556</v>
      </c>
      <c r="E17" s="80">
        <v>692556</v>
      </c>
      <c r="F17" s="80"/>
      <c r="G17" s="80"/>
      <c r="H17" s="80"/>
      <c r="I17" s="80"/>
      <c r="J17" s="80"/>
      <c r="K17" s="80"/>
      <c r="L17" s="80"/>
      <c r="M17" s="80"/>
      <c r="N17" s="80"/>
      <c r="O17" s="80"/>
    </row>
    <row r="18" ht="21" customHeight="1" spans="1:15">
      <c r="A18" s="177" t="s">
        <v>120</v>
      </c>
      <c r="B18" s="177" t="s">
        <v>121</v>
      </c>
      <c r="C18" s="80">
        <v>225120</v>
      </c>
      <c r="D18" s="80">
        <v>225120</v>
      </c>
      <c r="E18" s="80">
        <v>225120</v>
      </c>
      <c r="F18" s="80"/>
      <c r="G18" s="80"/>
      <c r="H18" s="80"/>
      <c r="I18" s="80"/>
      <c r="J18" s="80"/>
      <c r="K18" s="80"/>
      <c r="L18" s="80"/>
      <c r="M18" s="80"/>
      <c r="N18" s="80"/>
      <c r="O18" s="80"/>
    </row>
    <row r="19" ht="21" customHeight="1" spans="1:15">
      <c r="A19" s="177" t="s">
        <v>122</v>
      </c>
      <c r="B19" s="177" t="s">
        <v>123</v>
      </c>
      <c r="C19" s="80">
        <v>178740</v>
      </c>
      <c r="D19" s="80">
        <v>178740</v>
      </c>
      <c r="E19" s="80">
        <v>178740</v>
      </c>
      <c r="F19" s="80"/>
      <c r="G19" s="80"/>
      <c r="H19" s="80"/>
      <c r="I19" s="80"/>
      <c r="J19" s="80"/>
      <c r="K19" s="80"/>
      <c r="L19" s="80"/>
      <c r="M19" s="80"/>
      <c r="N19" s="80"/>
      <c r="O19" s="80"/>
    </row>
    <row r="20" ht="21" customHeight="1" spans="1:15">
      <c r="A20" s="177" t="s">
        <v>124</v>
      </c>
      <c r="B20" s="177" t="s">
        <v>125</v>
      </c>
      <c r="C20" s="80">
        <v>255600</v>
      </c>
      <c r="D20" s="80">
        <v>255600</v>
      </c>
      <c r="E20" s="80">
        <v>255600</v>
      </c>
      <c r="F20" s="80"/>
      <c r="G20" s="80"/>
      <c r="H20" s="80"/>
      <c r="I20" s="80"/>
      <c r="J20" s="80"/>
      <c r="K20" s="80"/>
      <c r="L20" s="80"/>
      <c r="M20" s="80"/>
      <c r="N20" s="80"/>
      <c r="O20" s="80"/>
    </row>
    <row r="21" ht="21" customHeight="1" spans="1:15">
      <c r="A21" s="177" t="s">
        <v>126</v>
      </c>
      <c r="B21" s="177" t="s">
        <v>127</v>
      </c>
      <c r="C21" s="80">
        <v>33096</v>
      </c>
      <c r="D21" s="80">
        <v>33096</v>
      </c>
      <c r="E21" s="80">
        <v>33096</v>
      </c>
      <c r="F21" s="80"/>
      <c r="G21" s="80"/>
      <c r="H21" s="80"/>
      <c r="I21" s="80"/>
      <c r="J21" s="80"/>
      <c r="K21" s="80"/>
      <c r="L21" s="80"/>
      <c r="M21" s="80"/>
      <c r="N21" s="80"/>
      <c r="O21" s="80"/>
    </row>
    <row r="22" ht="21" customHeight="1" spans="1:15">
      <c r="A22" s="57" t="s">
        <v>128</v>
      </c>
      <c r="B22" s="57" t="s">
        <v>129</v>
      </c>
      <c r="C22" s="80">
        <v>936000</v>
      </c>
      <c r="D22" s="80">
        <v>936000</v>
      </c>
      <c r="E22" s="80">
        <v>936000</v>
      </c>
      <c r="F22" s="80"/>
      <c r="G22" s="80"/>
      <c r="H22" s="80"/>
      <c r="I22" s="80"/>
      <c r="J22" s="80"/>
      <c r="K22" s="80"/>
      <c r="L22" s="80"/>
      <c r="M22" s="80"/>
      <c r="N22" s="80"/>
      <c r="O22" s="80"/>
    </row>
    <row r="23" ht="21" customHeight="1" spans="1:15">
      <c r="A23" s="176" t="s">
        <v>130</v>
      </c>
      <c r="B23" s="176" t="s">
        <v>131</v>
      </c>
      <c r="C23" s="80">
        <v>936000</v>
      </c>
      <c r="D23" s="80">
        <v>936000</v>
      </c>
      <c r="E23" s="80">
        <v>936000</v>
      </c>
      <c r="F23" s="80"/>
      <c r="G23" s="80"/>
      <c r="H23" s="80"/>
      <c r="I23" s="80"/>
      <c r="J23" s="80"/>
      <c r="K23" s="80"/>
      <c r="L23" s="80"/>
      <c r="M23" s="80"/>
      <c r="N23" s="80"/>
      <c r="O23" s="80"/>
    </row>
    <row r="24" ht="21" customHeight="1" spans="1:15">
      <c r="A24" s="177" t="s">
        <v>132</v>
      </c>
      <c r="B24" s="177" t="s">
        <v>133</v>
      </c>
      <c r="C24" s="80">
        <v>936000</v>
      </c>
      <c r="D24" s="80">
        <v>936000</v>
      </c>
      <c r="E24" s="80">
        <v>936000</v>
      </c>
      <c r="F24" s="80"/>
      <c r="G24" s="80"/>
      <c r="H24" s="80"/>
      <c r="I24" s="80"/>
      <c r="J24" s="80"/>
      <c r="K24" s="80"/>
      <c r="L24" s="80"/>
      <c r="M24" s="80"/>
      <c r="N24" s="80"/>
      <c r="O24" s="80"/>
    </row>
    <row r="25" ht="21" customHeight="1" spans="1:15">
      <c r="A25" s="178" t="s">
        <v>55</v>
      </c>
      <c r="B25" s="35"/>
      <c r="C25" s="80">
        <v>14123146.84</v>
      </c>
      <c r="D25" s="80">
        <v>14123146.84</v>
      </c>
      <c r="E25" s="80">
        <v>9413146.84</v>
      </c>
      <c r="F25" s="80">
        <v>4710000</v>
      </c>
      <c r="G25" s="80"/>
      <c r="H25" s="80"/>
      <c r="I25" s="80"/>
      <c r="J25" s="80"/>
      <c r="K25" s="80"/>
      <c r="L25" s="80"/>
      <c r="M25" s="80"/>
      <c r="N25" s="80"/>
      <c r="O25" s="80"/>
    </row>
  </sheetData>
  <mergeCells count="12">
    <mergeCell ref="A2:O2"/>
    <mergeCell ref="A3:O3"/>
    <mergeCell ref="A4:B4"/>
    <mergeCell ref="D5:F5"/>
    <mergeCell ref="J5:O5"/>
    <mergeCell ref="A25:B25"/>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10" activePane="bottomLeft" state="frozen"/>
      <selection/>
      <selection pane="bottomLeft" activeCell="A1" sqref="A1"/>
    </sheetView>
  </sheetViews>
  <sheetFormatPr defaultColWidth="8.57407407407407" defaultRowHeight="12.75" customHeight="1" outlineLevelCol="3"/>
  <cols>
    <col min="1" max="4" width="35.5740740740741" customWidth="1"/>
  </cols>
  <sheetData>
    <row r="1" customHeight="1" spans="1:4">
      <c r="A1" s="1"/>
      <c r="B1" s="1"/>
      <c r="C1" s="1"/>
      <c r="D1" s="1"/>
    </row>
    <row r="2" ht="15" customHeight="1" spans="1:4">
      <c r="A2" s="42"/>
      <c r="B2" s="46"/>
      <c r="C2" s="46"/>
      <c r="D2" s="46" t="s">
        <v>134</v>
      </c>
    </row>
    <row r="3" ht="41.25" customHeight="1" spans="1:1">
      <c r="A3" s="41" t="str">
        <f>"2025"&amp;"年部门财政拨款收支预算总表"</f>
        <v>2025年部门财政拨款收支预算总表</v>
      </c>
    </row>
    <row r="4" ht="17.25" customHeight="1" spans="1:4">
      <c r="A4" s="44" t="str">
        <f>"单位名称："&amp;"中共昆明市委网络安全和信息化委员会办公室"</f>
        <v>单位名称：中共昆明市委网络安全和信息化委员会办公室</v>
      </c>
      <c r="B4" s="161"/>
      <c r="D4" s="46" t="s">
        <v>1</v>
      </c>
    </row>
    <row r="5" ht="17.25" customHeight="1" spans="1:4">
      <c r="A5" s="162" t="s">
        <v>2</v>
      </c>
      <c r="B5" s="163"/>
      <c r="C5" s="162" t="s">
        <v>3</v>
      </c>
      <c r="D5" s="163"/>
    </row>
    <row r="6" ht="18.75" customHeight="1" spans="1:4">
      <c r="A6" s="162" t="s">
        <v>4</v>
      </c>
      <c r="B6" s="162" t="s">
        <v>5</v>
      </c>
      <c r="C6" s="162" t="s">
        <v>6</v>
      </c>
      <c r="D6" s="162" t="s">
        <v>5</v>
      </c>
    </row>
    <row r="7" ht="16.5" customHeight="1" spans="1:4">
      <c r="A7" s="164" t="s">
        <v>135</v>
      </c>
      <c r="B7" s="80">
        <v>14123146.84</v>
      </c>
      <c r="C7" s="164" t="s">
        <v>136</v>
      </c>
      <c r="D7" s="80">
        <v>14123146.84</v>
      </c>
    </row>
    <row r="8" ht="16.5" customHeight="1" spans="1:4">
      <c r="A8" s="164" t="s">
        <v>137</v>
      </c>
      <c r="B8" s="80">
        <v>14123146.84</v>
      </c>
      <c r="C8" s="164" t="s">
        <v>138</v>
      </c>
      <c r="D8" s="80">
        <v>11676730.84</v>
      </c>
    </row>
    <row r="9" ht="16.5" customHeight="1" spans="1:4">
      <c r="A9" s="164" t="s">
        <v>139</v>
      </c>
      <c r="B9" s="80"/>
      <c r="C9" s="164" t="s">
        <v>140</v>
      </c>
      <c r="D9" s="80"/>
    </row>
    <row r="10" ht="16.5" customHeight="1" spans="1:4">
      <c r="A10" s="164" t="s">
        <v>141</v>
      </c>
      <c r="B10" s="80"/>
      <c r="C10" s="164" t="s">
        <v>142</v>
      </c>
      <c r="D10" s="80"/>
    </row>
    <row r="11" ht="16.5" customHeight="1" spans="1:4">
      <c r="A11" s="164" t="s">
        <v>143</v>
      </c>
      <c r="B11" s="80"/>
      <c r="C11" s="164" t="s">
        <v>144</v>
      </c>
      <c r="D11" s="80"/>
    </row>
    <row r="12" ht="16.5" customHeight="1" spans="1:4">
      <c r="A12" s="164" t="s">
        <v>137</v>
      </c>
      <c r="B12" s="80"/>
      <c r="C12" s="164" t="s">
        <v>145</v>
      </c>
      <c r="D12" s="80"/>
    </row>
    <row r="13" ht="16.5" customHeight="1" spans="1:4">
      <c r="A13" s="146" t="s">
        <v>139</v>
      </c>
      <c r="B13" s="80"/>
      <c r="C13" s="69" t="s">
        <v>146</v>
      </c>
      <c r="D13" s="80"/>
    </row>
    <row r="14" ht="16.5" customHeight="1" spans="1:4">
      <c r="A14" s="146" t="s">
        <v>141</v>
      </c>
      <c r="B14" s="80"/>
      <c r="C14" s="69" t="s">
        <v>147</v>
      </c>
      <c r="D14" s="80"/>
    </row>
    <row r="15" ht="16.5" customHeight="1" spans="1:4">
      <c r="A15" s="165"/>
      <c r="B15" s="80"/>
      <c r="C15" s="69" t="s">
        <v>148</v>
      </c>
      <c r="D15" s="80">
        <v>817860</v>
      </c>
    </row>
    <row r="16" ht="16.5" customHeight="1" spans="1:4">
      <c r="A16" s="165"/>
      <c r="B16" s="80"/>
      <c r="C16" s="69" t="s">
        <v>149</v>
      </c>
      <c r="D16" s="80">
        <v>692556</v>
      </c>
    </row>
    <row r="17" ht="16.5" customHeight="1" spans="1:4">
      <c r="A17" s="165"/>
      <c r="B17" s="80"/>
      <c r="C17" s="69" t="s">
        <v>150</v>
      </c>
      <c r="D17" s="80"/>
    </row>
    <row r="18" ht="16.5" customHeight="1" spans="1:4">
      <c r="A18" s="165"/>
      <c r="B18" s="80"/>
      <c r="C18" s="69" t="s">
        <v>151</v>
      </c>
      <c r="D18" s="80"/>
    </row>
    <row r="19" ht="16.5" customHeight="1" spans="1:4">
      <c r="A19" s="165"/>
      <c r="B19" s="80"/>
      <c r="C19" s="69" t="s">
        <v>152</v>
      </c>
      <c r="D19" s="80"/>
    </row>
    <row r="20" ht="16.5" customHeight="1" spans="1:4">
      <c r="A20" s="165"/>
      <c r="B20" s="80"/>
      <c r="C20" s="69" t="s">
        <v>153</v>
      </c>
      <c r="D20" s="80"/>
    </row>
    <row r="21" ht="16.5" customHeight="1" spans="1:4">
      <c r="A21" s="165"/>
      <c r="B21" s="80"/>
      <c r="C21" s="69" t="s">
        <v>154</v>
      </c>
      <c r="D21" s="80"/>
    </row>
    <row r="22" ht="16.5" customHeight="1" spans="1:4">
      <c r="A22" s="165"/>
      <c r="B22" s="80"/>
      <c r="C22" s="69" t="s">
        <v>155</v>
      </c>
      <c r="D22" s="80"/>
    </row>
    <row r="23" ht="16.5" customHeight="1" spans="1:4">
      <c r="A23" s="165"/>
      <c r="B23" s="80"/>
      <c r="C23" s="69" t="s">
        <v>156</v>
      </c>
      <c r="D23" s="80"/>
    </row>
    <row r="24" ht="16.5" customHeight="1" spans="1:4">
      <c r="A24" s="165"/>
      <c r="B24" s="80"/>
      <c r="C24" s="69" t="s">
        <v>157</v>
      </c>
      <c r="D24" s="80"/>
    </row>
    <row r="25" ht="16.5" customHeight="1" spans="1:4">
      <c r="A25" s="165"/>
      <c r="B25" s="80"/>
      <c r="C25" s="69" t="s">
        <v>158</v>
      </c>
      <c r="D25" s="80"/>
    </row>
    <row r="26" ht="16.5" customHeight="1" spans="1:4">
      <c r="A26" s="165"/>
      <c r="B26" s="80"/>
      <c r="C26" s="69" t="s">
        <v>159</v>
      </c>
      <c r="D26" s="80">
        <v>936000</v>
      </c>
    </row>
    <row r="27" ht="16.5" customHeight="1" spans="1:4">
      <c r="A27" s="165"/>
      <c r="B27" s="80"/>
      <c r="C27" s="69" t="s">
        <v>160</v>
      </c>
      <c r="D27" s="80"/>
    </row>
    <row r="28" ht="16.5" customHeight="1" spans="1:4">
      <c r="A28" s="165"/>
      <c r="B28" s="80"/>
      <c r="C28" s="69" t="s">
        <v>161</v>
      </c>
      <c r="D28" s="80"/>
    </row>
    <row r="29" ht="16.5" customHeight="1" spans="1:4">
      <c r="A29" s="165"/>
      <c r="B29" s="80"/>
      <c r="C29" s="69" t="s">
        <v>162</v>
      </c>
      <c r="D29" s="80"/>
    </row>
    <row r="30" ht="16.5" customHeight="1" spans="1:4">
      <c r="A30" s="165"/>
      <c r="B30" s="80"/>
      <c r="C30" s="69" t="s">
        <v>163</v>
      </c>
      <c r="D30" s="80"/>
    </row>
    <row r="31" ht="16.5" customHeight="1" spans="1:4">
      <c r="A31" s="165"/>
      <c r="B31" s="80"/>
      <c r="C31" s="69" t="s">
        <v>164</v>
      </c>
      <c r="D31" s="80"/>
    </row>
    <row r="32" ht="16.5" customHeight="1" spans="1:4">
      <c r="A32" s="165"/>
      <c r="B32" s="80"/>
      <c r="C32" s="146" t="s">
        <v>165</v>
      </c>
      <c r="D32" s="80"/>
    </row>
    <row r="33" ht="16.5" customHeight="1" spans="1:4">
      <c r="A33" s="165"/>
      <c r="B33" s="80"/>
      <c r="C33" s="146" t="s">
        <v>166</v>
      </c>
      <c r="D33" s="80"/>
    </row>
    <row r="34" ht="16.5" customHeight="1" spans="1:4">
      <c r="A34" s="165"/>
      <c r="B34" s="80"/>
      <c r="C34" s="30" t="s">
        <v>167</v>
      </c>
      <c r="D34" s="80"/>
    </row>
    <row r="35" ht="15" customHeight="1" spans="1:4">
      <c r="A35" s="166" t="s">
        <v>50</v>
      </c>
      <c r="B35" s="167">
        <v>14123146.84</v>
      </c>
      <c r="C35" s="166" t="s">
        <v>51</v>
      </c>
      <c r="D35" s="167">
        <v>14123146.84</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5"/>
  <sheetViews>
    <sheetView showZeros="0" tabSelected="1" workbookViewId="0">
      <pane ySplit="1" topLeftCell="A3" activePane="bottomLeft" state="frozen"/>
      <selection/>
      <selection pane="bottomLeft" activeCell="A10" sqref="$A10:$XFD10"/>
    </sheetView>
  </sheetViews>
  <sheetFormatPr defaultColWidth="9.13888888888889" defaultRowHeight="14.25" customHeight="1" outlineLevelCol="6"/>
  <cols>
    <col min="1" max="1" width="20.1388888888889" customWidth="1"/>
    <col min="2" max="2" width="44" customWidth="1"/>
    <col min="3" max="7" width="24.1388888888889" customWidth="1"/>
  </cols>
  <sheetData>
    <row r="1" customHeight="1" spans="1:7">
      <c r="A1" s="1"/>
      <c r="B1" s="1"/>
      <c r="C1" s="1"/>
      <c r="D1" s="1"/>
      <c r="E1" s="1"/>
      <c r="F1" s="1"/>
      <c r="G1" s="1"/>
    </row>
    <row r="2" customHeight="1" spans="4:7">
      <c r="D2" s="136"/>
      <c r="F2" s="72"/>
      <c r="G2" s="141" t="s">
        <v>168</v>
      </c>
    </row>
    <row r="3" ht="41.25" customHeight="1" spans="1:7">
      <c r="A3" s="124" t="str">
        <f>"2025"&amp;"年一般公共预算支出预算表（按功能科目分类）"</f>
        <v>2025年一般公共预算支出预算表（按功能科目分类）</v>
      </c>
      <c r="B3" s="124"/>
      <c r="C3" s="124"/>
      <c r="D3" s="124"/>
      <c r="E3" s="124"/>
      <c r="F3" s="124"/>
      <c r="G3" s="124"/>
    </row>
    <row r="4" ht="18" customHeight="1" spans="1:7">
      <c r="A4" s="5" t="str">
        <f>"单位名称："&amp;"中共昆明市委网络安全和信息化委员会办公室"</f>
        <v>单位名称：中共昆明市委网络安全和信息化委员会办公室</v>
      </c>
      <c r="F4" s="121"/>
      <c r="G4" s="141" t="s">
        <v>1</v>
      </c>
    </row>
    <row r="5" ht="20.25" customHeight="1" spans="1:7">
      <c r="A5" s="157" t="s">
        <v>169</v>
      </c>
      <c r="B5" s="158"/>
      <c r="C5" s="125" t="s">
        <v>55</v>
      </c>
      <c r="D5" s="149" t="s">
        <v>78</v>
      </c>
      <c r="E5" s="12"/>
      <c r="F5" s="13"/>
      <c r="G5" s="138" t="s">
        <v>79</v>
      </c>
    </row>
    <row r="6" ht="20.25" customHeight="1" spans="1:7">
      <c r="A6" s="159" t="s">
        <v>75</v>
      </c>
      <c r="B6" s="159" t="s">
        <v>76</v>
      </c>
      <c r="C6" s="19"/>
      <c r="D6" s="130" t="s">
        <v>57</v>
      </c>
      <c r="E6" s="130" t="s">
        <v>170</v>
      </c>
      <c r="F6" s="130" t="s">
        <v>171</v>
      </c>
      <c r="G6" s="140"/>
    </row>
    <row r="7" ht="15" customHeight="1" spans="1:7">
      <c r="A7" s="60" t="s">
        <v>85</v>
      </c>
      <c r="B7" s="60" t="s">
        <v>86</v>
      </c>
      <c r="C7" s="60" t="s">
        <v>87</v>
      </c>
      <c r="D7" s="60" t="s">
        <v>88</v>
      </c>
      <c r="E7" s="60" t="s">
        <v>89</v>
      </c>
      <c r="F7" s="60" t="s">
        <v>90</v>
      </c>
      <c r="G7" s="60" t="s">
        <v>91</v>
      </c>
    </row>
    <row r="8" ht="18" customHeight="1" spans="1:7">
      <c r="A8" s="30" t="s">
        <v>100</v>
      </c>
      <c r="B8" s="30" t="s">
        <v>101</v>
      </c>
      <c r="C8" s="80">
        <v>11676730.84</v>
      </c>
      <c r="D8" s="80">
        <v>6966730.84</v>
      </c>
      <c r="E8" s="80">
        <v>6207677</v>
      </c>
      <c r="F8" s="80">
        <v>759053.84</v>
      </c>
      <c r="G8" s="80">
        <v>4710000</v>
      </c>
    </row>
    <row r="9" ht="18" customHeight="1" spans="1:7">
      <c r="A9" s="134" t="s">
        <v>102</v>
      </c>
      <c r="B9" s="134" t="s">
        <v>103</v>
      </c>
      <c r="C9" s="80">
        <v>11676730.84</v>
      </c>
      <c r="D9" s="80">
        <v>6966730.84</v>
      </c>
      <c r="E9" s="80">
        <v>6207677</v>
      </c>
      <c r="F9" s="80">
        <v>759053.84</v>
      </c>
      <c r="G9" s="80">
        <v>4710000</v>
      </c>
    </row>
    <row r="10" ht="18" customHeight="1" spans="1:7">
      <c r="A10" s="135" t="s">
        <v>104</v>
      </c>
      <c r="B10" s="135" t="s">
        <v>105</v>
      </c>
      <c r="C10" s="80">
        <v>4655389.24</v>
      </c>
      <c r="D10" s="80">
        <v>4655389.24</v>
      </c>
      <c r="E10" s="80">
        <v>4104779</v>
      </c>
      <c r="F10" s="80">
        <v>550610.24</v>
      </c>
      <c r="G10" s="80"/>
    </row>
    <row r="11" ht="18" customHeight="1" spans="1:7">
      <c r="A11" s="135" t="s">
        <v>106</v>
      </c>
      <c r="B11" s="135" t="s">
        <v>107</v>
      </c>
      <c r="C11" s="80">
        <v>2311341.6</v>
      </c>
      <c r="D11" s="80">
        <v>2311341.6</v>
      </c>
      <c r="E11" s="80">
        <v>2102898</v>
      </c>
      <c r="F11" s="80">
        <v>208443.6</v>
      </c>
      <c r="G11" s="80"/>
    </row>
    <row r="12" ht="18" customHeight="1" spans="1:7">
      <c r="A12" s="135" t="s">
        <v>108</v>
      </c>
      <c r="B12" s="135" t="s">
        <v>109</v>
      </c>
      <c r="C12" s="80">
        <v>4710000</v>
      </c>
      <c r="D12" s="80"/>
      <c r="E12" s="80"/>
      <c r="F12" s="80"/>
      <c r="G12" s="80">
        <v>4710000</v>
      </c>
    </row>
    <row r="13" ht="18" customHeight="1" spans="1:7">
      <c r="A13" s="30" t="s">
        <v>110</v>
      </c>
      <c r="B13" s="30" t="s">
        <v>111</v>
      </c>
      <c r="C13" s="80">
        <v>817860</v>
      </c>
      <c r="D13" s="80">
        <v>817860</v>
      </c>
      <c r="E13" s="80">
        <v>817860</v>
      </c>
      <c r="F13" s="80"/>
      <c r="G13" s="80"/>
    </row>
    <row r="14" ht="18" customHeight="1" spans="1:7">
      <c r="A14" s="134" t="s">
        <v>112</v>
      </c>
      <c r="B14" s="134" t="s">
        <v>113</v>
      </c>
      <c r="C14" s="80">
        <v>817860</v>
      </c>
      <c r="D14" s="80">
        <v>817860</v>
      </c>
      <c r="E14" s="80">
        <v>817860</v>
      </c>
      <c r="F14" s="80"/>
      <c r="G14" s="80"/>
    </row>
    <row r="15" ht="18" customHeight="1" spans="1:7">
      <c r="A15" s="135" t="s">
        <v>114</v>
      </c>
      <c r="B15" s="135" t="s">
        <v>115</v>
      </c>
      <c r="C15" s="80">
        <v>817860</v>
      </c>
      <c r="D15" s="80">
        <v>817860</v>
      </c>
      <c r="E15" s="80">
        <v>817860</v>
      </c>
      <c r="F15" s="80"/>
      <c r="G15" s="80"/>
    </row>
    <row r="16" ht="18" customHeight="1" spans="1:7">
      <c r="A16" s="30" t="s">
        <v>116</v>
      </c>
      <c r="B16" s="30" t="s">
        <v>117</v>
      </c>
      <c r="C16" s="80">
        <v>692556</v>
      </c>
      <c r="D16" s="80">
        <v>692556</v>
      </c>
      <c r="E16" s="80">
        <v>692556</v>
      </c>
      <c r="F16" s="80"/>
      <c r="G16" s="80"/>
    </row>
    <row r="17" ht="18" customHeight="1" spans="1:7">
      <c r="A17" s="134" t="s">
        <v>118</v>
      </c>
      <c r="B17" s="134" t="s">
        <v>119</v>
      </c>
      <c r="C17" s="80">
        <v>692556</v>
      </c>
      <c r="D17" s="80">
        <v>692556</v>
      </c>
      <c r="E17" s="80">
        <v>692556</v>
      </c>
      <c r="F17" s="80"/>
      <c r="G17" s="80"/>
    </row>
    <row r="18" ht="18" customHeight="1" spans="1:7">
      <c r="A18" s="135" t="s">
        <v>120</v>
      </c>
      <c r="B18" s="135" t="s">
        <v>121</v>
      </c>
      <c r="C18" s="80">
        <v>225120</v>
      </c>
      <c r="D18" s="80">
        <v>225120</v>
      </c>
      <c r="E18" s="80">
        <v>225120</v>
      </c>
      <c r="F18" s="80"/>
      <c r="G18" s="80"/>
    </row>
    <row r="19" ht="18" customHeight="1" spans="1:7">
      <c r="A19" s="135" t="s">
        <v>122</v>
      </c>
      <c r="B19" s="135" t="s">
        <v>123</v>
      </c>
      <c r="C19" s="80">
        <v>178740</v>
      </c>
      <c r="D19" s="80">
        <v>178740</v>
      </c>
      <c r="E19" s="80">
        <v>178740</v>
      </c>
      <c r="F19" s="80"/>
      <c r="G19" s="80"/>
    </row>
    <row r="20" ht="18" customHeight="1" spans="1:7">
      <c r="A20" s="135" t="s">
        <v>124</v>
      </c>
      <c r="B20" s="135" t="s">
        <v>125</v>
      </c>
      <c r="C20" s="80">
        <v>255600</v>
      </c>
      <c r="D20" s="80">
        <v>255600</v>
      </c>
      <c r="E20" s="80">
        <v>255600</v>
      </c>
      <c r="F20" s="80"/>
      <c r="G20" s="80"/>
    </row>
    <row r="21" ht="18" customHeight="1" spans="1:7">
      <c r="A21" s="135" t="s">
        <v>126</v>
      </c>
      <c r="B21" s="135" t="s">
        <v>127</v>
      </c>
      <c r="C21" s="80">
        <v>33096</v>
      </c>
      <c r="D21" s="80">
        <v>33096</v>
      </c>
      <c r="E21" s="80">
        <v>33096</v>
      </c>
      <c r="F21" s="80"/>
      <c r="G21" s="80"/>
    </row>
    <row r="22" ht="18" customHeight="1" spans="1:7">
      <c r="A22" s="30" t="s">
        <v>128</v>
      </c>
      <c r="B22" s="30" t="s">
        <v>129</v>
      </c>
      <c r="C22" s="80">
        <v>936000</v>
      </c>
      <c r="D22" s="80">
        <v>936000</v>
      </c>
      <c r="E22" s="80">
        <v>936000</v>
      </c>
      <c r="F22" s="80"/>
      <c r="G22" s="80"/>
    </row>
    <row r="23" ht="18" customHeight="1" spans="1:7">
      <c r="A23" s="134" t="s">
        <v>130</v>
      </c>
      <c r="B23" s="134" t="s">
        <v>131</v>
      </c>
      <c r="C23" s="80">
        <v>936000</v>
      </c>
      <c r="D23" s="80">
        <v>936000</v>
      </c>
      <c r="E23" s="80">
        <v>936000</v>
      </c>
      <c r="F23" s="80"/>
      <c r="G23" s="80"/>
    </row>
    <row r="24" ht="18" customHeight="1" spans="1:7">
      <c r="A24" s="135" t="s">
        <v>132</v>
      </c>
      <c r="B24" s="135" t="s">
        <v>133</v>
      </c>
      <c r="C24" s="80">
        <v>936000</v>
      </c>
      <c r="D24" s="80">
        <v>936000</v>
      </c>
      <c r="E24" s="80">
        <v>936000</v>
      </c>
      <c r="F24" s="80"/>
      <c r="G24" s="80"/>
    </row>
    <row r="25" ht="18" customHeight="1" spans="1:7">
      <c r="A25" s="79" t="s">
        <v>172</v>
      </c>
      <c r="B25" s="160" t="s">
        <v>172</v>
      </c>
      <c r="C25" s="80">
        <v>14123146.84</v>
      </c>
      <c r="D25" s="80">
        <v>9413146.84</v>
      </c>
      <c r="E25" s="80">
        <v>8654093</v>
      </c>
      <c r="F25" s="80">
        <v>759053.84</v>
      </c>
      <c r="G25" s="80">
        <v>4710000</v>
      </c>
    </row>
  </sheetData>
  <mergeCells count="6">
    <mergeCell ref="A3:G3"/>
    <mergeCell ref="A5:B5"/>
    <mergeCell ref="D5:F5"/>
    <mergeCell ref="A25:B25"/>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topLeftCell="B1" workbookViewId="0">
      <pane ySplit="1" topLeftCell="A2" activePane="bottomLeft" state="frozen"/>
      <selection/>
      <selection pane="bottomLeft" activeCell="A1" sqref="A1"/>
    </sheetView>
  </sheetViews>
  <sheetFormatPr defaultColWidth="10.4259259259259" defaultRowHeight="14.25" customHeight="1" outlineLevelRow="7" outlineLevelCol="5"/>
  <cols>
    <col min="1" max="6" width="28.1388888888889" customWidth="1"/>
  </cols>
  <sheetData>
    <row r="1" customHeight="1" spans="1:6">
      <c r="A1" s="1"/>
      <c r="B1" s="1"/>
      <c r="C1" s="1"/>
      <c r="D1" s="1"/>
      <c r="E1" s="1"/>
      <c r="F1" s="1"/>
    </row>
    <row r="2" customHeight="1" spans="1:6">
      <c r="A2" s="43"/>
      <c r="B2" s="43"/>
      <c r="C2" s="43"/>
      <c r="D2" s="43"/>
      <c r="E2" s="42"/>
      <c r="F2" s="153" t="s">
        <v>173</v>
      </c>
    </row>
    <row r="3" ht="41.25" customHeight="1" spans="1:6">
      <c r="A3" s="154" t="str">
        <f>"2025"&amp;"年一般公共预算“三公”经费支出预算表"</f>
        <v>2025年一般公共预算“三公”经费支出预算表</v>
      </c>
      <c r="B3" s="43"/>
      <c r="C3" s="43"/>
      <c r="D3" s="43"/>
      <c r="E3" s="42"/>
      <c r="F3" s="43"/>
    </row>
    <row r="4" customHeight="1" spans="1:6">
      <c r="A4" s="111" t="str">
        <f>"单位名称："&amp;"中共昆明市委网络安全和信息化委员会办公室"</f>
        <v>单位名称：中共昆明市委网络安全和信息化委员会办公室</v>
      </c>
      <c r="B4" s="155"/>
      <c r="D4" s="43"/>
      <c r="E4" s="42"/>
      <c r="F4" s="64" t="s">
        <v>1</v>
      </c>
    </row>
    <row r="5" ht="27" customHeight="1" spans="1:6">
      <c r="A5" s="47" t="s">
        <v>174</v>
      </c>
      <c r="B5" s="47" t="s">
        <v>175</v>
      </c>
      <c r="C5" s="49" t="s">
        <v>176</v>
      </c>
      <c r="D5" s="47"/>
      <c r="E5" s="48"/>
      <c r="F5" s="47" t="s">
        <v>177</v>
      </c>
    </row>
    <row r="6" ht="28.5" customHeight="1" spans="1:6">
      <c r="A6" s="156"/>
      <c r="B6" s="51"/>
      <c r="C6" s="48" t="s">
        <v>57</v>
      </c>
      <c r="D6" s="48" t="s">
        <v>178</v>
      </c>
      <c r="E6" s="48" t="s">
        <v>179</v>
      </c>
      <c r="F6" s="50"/>
    </row>
    <row r="7" ht="17.25" customHeight="1" spans="1:6">
      <c r="A7" s="56" t="s">
        <v>85</v>
      </c>
      <c r="B7" s="56" t="s">
        <v>86</v>
      </c>
      <c r="C7" s="56" t="s">
        <v>87</v>
      </c>
      <c r="D7" s="56" t="s">
        <v>88</v>
      </c>
      <c r="E7" s="56" t="s">
        <v>89</v>
      </c>
      <c r="F7" s="56" t="s">
        <v>90</v>
      </c>
    </row>
    <row r="8" ht="17.25" customHeight="1" spans="1:6">
      <c r="A8" s="80">
        <v>3500</v>
      </c>
      <c r="B8" s="80"/>
      <c r="C8" s="80"/>
      <c r="D8" s="80"/>
      <c r="E8" s="80"/>
      <c r="F8" s="80">
        <v>3500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57"/>
  <sheetViews>
    <sheetView showZeros="0" workbookViewId="0">
      <pane ySplit="1" topLeftCell="A10" activePane="bottomLeft" state="frozen"/>
      <selection/>
      <selection pane="bottomLeft" activeCell="A1" sqref="A1"/>
    </sheetView>
  </sheetViews>
  <sheetFormatPr defaultColWidth="9.13888888888889" defaultRowHeight="14.25" customHeight="1"/>
  <cols>
    <col min="1" max="2" width="32.8518518518519" customWidth="1"/>
    <col min="3" max="3" width="20.712962962963" customWidth="1"/>
    <col min="4" max="4" width="31.2777777777778" customWidth="1"/>
    <col min="5" max="5" width="10.1388888888889" customWidth="1"/>
    <col min="6" max="6" width="17.5740740740741" customWidth="1"/>
    <col min="7" max="7" width="10.2777777777778" customWidth="1"/>
    <col min="8" max="8" width="23" customWidth="1"/>
    <col min="9" max="24" width="18.71296296296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36"/>
      <c r="C2" s="142"/>
      <c r="E2" s="143"/>
      <c r="F2" s="143"/>
      <c r="G2" s="143"/>
      <c r="H2" s="143"/>
      <c r="I2" s="84"/>
      <c r="J2" s="84"/>
      <c r="K2" s="84"/>
      <c r="L2" s="84"/>
      <c r="M2" s="84"/>
      <c r="N2" s="84"/>
      <c r="R2" s="84"/>
      <c r="V2" s="142"/>
      <c r="X2" s="3" t="s">
        <v>180</v>
      </c>
    </row>
    <row r="3" ht="45.75" customHeight="1" spans="1:24">
      <c r="A3" s="66" t="str">
        <f>"2025"&amp;"年部门基本支出预算表"</f>
        <v>2025年部门基本支出预算表</v>
      </c>
      <c r="B3" s="4"/>
      <c r="C3" s="66"/>
      <c r="D3" s="66"/>
      <c r="E3" s="66"/>
      <c r="F3" s="66"/>
      <c r="G3" s="66"/>
      <c r="H3" s="66"/>
      <c r="I3" s="66"/>
      <c r="J3" s="66"/>
      <c r="K3" s="66"/>
      <c r="L3" s="66"/>
      <c r="M3" s="66"/>
      <c r="N3" s="66"/>
      <c r="O3" s="4"/>
      <c r="P3" s="4"/>
      <c r="Q3" s="4"/>
      <c r="R3" s="66"/>
      <c r="S3" s="66"/>
      <c r="T3" s="66"/>
      <c r="U3" s="66"/>
      <c r="V3" s="66"/>
      <c r="W3" s="66"/>
      <c r="X3" s="66"/>
    </row>
    <row r="4" ht="18.75" customHeight="1" spans="1:24">
      <c r="A4" s="5" t="str">
        <f>"单位名称："&amp;"中共昆明市委网络安全和信息化委员会办公室"</f>
        <v>单位名称：中共昆明市委网络安全和信息化委员会办公室</v>
      </c>
      <c r="B4" s="6"/>
      <c r="C4" s="144"/>
      <c r="D4" s="144"/>
      <c r="E4" s="144"/>
      <c r="F4" s="144"/>
      <c r="G4" s="144"/>
      <c r="H4" s="144"/>
      <c r="I4" s="86"/>
      <c r="J4" s="86"/>
      <c r="K4" s="86"/>
      <c r="L4" s="86"/>
      <c r="M4" s="86"/>
      <c r="N4" s="86"/>
      <c r="O4" s="7"/>
      <c r="P4" s="7"/>
      <c r="Q4" s="7"/>
      <c r="R4" s="86"/>
      <c r="V4" s="142"/>
      <c r="X4" s="3" t="s">
        <v>1</v>
      </c>
    </row>
    <row r="5" ht="18" customHeight="1" spans="1:24">
      <c r="A5" s="9" t="s">
        <v>181</v>
      </c>
      <c r="B5" s="9" t="s">
        <v>182</v>
      </c>
      <c r="C5" s="9" t="s">
        <v>183</v>
      </c>
      <c r="D5" s="9" t="s">
        <v>184</v>
      </c>
      <c r="E5" s="9" t="s">
        <v>185</v>
      </c>
      <c r="F5" s="9" t="s">
        <v>186</v>
      </c>
      <c r="G5" s="9" t="s">
        <v>187</v>
      </c>
      <c r="H5" s="9" t="s">
        <v>188</v>
      </c>
      <c r="I5" s="149" t="s">
        <v>189</v>
      </c>
      <c r="J5" s="81" t="s">
        <v>189</v>
      </c>
      <c r="K5" s="81"/>
      <c r="L5" s="81"/>
      <c r="M5" s="81"/>
      <c r="N5" s="81"/>
      <c r="O5" s="12"/>
      <c r="P5" s="12"/>
      <c r="Q5" s="12"/>
      <c r="R5" s="102" t="s">
        <v>61</v>
      </c>
      <c r="S5" s="81" t="s">
        <v>62</v>
      </c>
      <c r="T5" s="81"/>
      <c r="U5" s="81"/>
      <c r="V5" s="81"/>
      <c r="W5" s="81"/>
      <c r="X5" s="82"/>
    </row>
    <row r="6" ht="18" customHeight="1" spans="1:24">
      <c r="A6" s="14"/>
      <c r="B6" s="29"/>
      <c r="C6" s="127"/>
      <c r="D6" s="14"/>
      <c r="E6" s="14"/>
      <c r="F6" s="14"/>
      <c r="G6" s="14"/>
      <c r="H6" s="14"/>
      <c r="I6" s="125" t="s">
        <v>190</v>
      </c>
      <c r="J6" s="149" t="s">
        <v>58</v>
      </c>
      <c r="K6" s="81"/>
      <c r="L6" s="81"/>
      <c r="M6" s="81"/>
      <c r="N6" s="82"/>
      <c r="O6" s="11" t="s">
        <v>191</v>
      </c>
      <c r="P6" s="12"/>
      <c r="Q6" s="13"/>
      <c r="R6" s="9" t="s">
        <v>61</v>
      </c>
      <c r="S6" s="149" t="s">
        <v>62</v>
      </c>
      <c r="T6" s="102" t="s">
        <v>64</v>
      </c>
      <c r="U6" s="81" t="s">
        <v>62</v>
      </c>
      <c r="V6" s="102" t="s">
        <v>66</v>
      </c>
      <c r="W6" s="102" t="s">
        <v>67</v>
      </c>
      <c r="X6" s="152" t="s">
        <v>68</v>
      </c>
    </row>
    <row r="7" ht="19.5" customHeight="1" spans="1:24">
      <c r="A7" s="29"/>
      <c r="B7" s="29"/>
      <c r="C7" s="29"/>
      <c r="D7" s="29"/>
      <c r="E7" s="29"/>
      <c r="F7" s="29"/>
      <c r="G7" s="29"/>
      <c r="H7" s="29"/>
      <c r="I7" s="29"/>
      <c r="J7" s="150" t="s">
        <v>192</v>
      </c>
      <c r="K7" s="9" t="s">
        <v>193</v>
      </c>
      <c r="L7" s="9" t="s">
        <v>194</v>
      </c>
      <c r="M7" s="9" t="s">
        <v>195</v>
      </c>
      <c r="N7" s="9" t="s">
        <v>196</v>
      </c>
      <c r="O7" s="9" t="s">
        <v>58</v>
      </c>
      <c r="P7" s="9" t="s">
        <v>59</v>
      </c>
      <c r="Q7" s="9" t="s">
        <v>60</v>
      </c>
      <c r="R7" s="29"/>
      <c r="S7" s="9" t="s">
        <v>57</v>
      </c>
      <c r="T7" s="9" t="s">
        <v>64</v>
      </c>
      <c r="U7" s="9" t="s">
        <v>197</v>
      </c>
      <c r="V7" s="9" t="s">
        <v>66</v>
      </c>
      <c r="W7" s="9" t="s">
        <v>67</v>
      </c>
      <c r="X7" s="9" t="s">
        <v>68</v>
      </c>
    </row>
    <row r="8" ht="37.5" customHeight="1" spans="1:24">
      <c r="A8" s="145"/>
      <c r="B8" s="19"/>
      <c r="C8" s="145"/>
      <c r="D8" s="145"/>
      <c r="E8" s="145"/>
      <c r="F8" s="145"/>
      <c r="G8" s="145"/>
      <c r="H8" s="145"/>
      <c r="I8" s="145"/>
      <c r="J8" s="151" t="s">
        <v>57</v>
      </c>
      <c r="K8" s="17" t="s">
        <v>198</v>
      </c>
      <c r="L8" s="17" t="s">
        <v>194</v>
      </c>
      <c r="M8" s="17" t="s">
        <v>195</v>
      </c>
      <c r="N8" s="17" t="s">
        <v>196</v>
      </c>
      <c r="O8" s="17" t="s">
        <v>194</v>
      </c>
      <c r="P8" s="17" t="s">
        <v>195</v>
      </c>
      <c r="Q8" s="17" t="s">
        <v>196</v>
      </c>
      <c r="R8" s="17" t="s">
        <v>61</v>
      </c>
      <c r="S8" s="17" t="s">
        <v>57</v>
      </c>
      <c r="T8" s="17" t="s">
        <v>64</v>
      </c>
      <c r="U8" s="17" t="s">
        <v>197</v>
      </c>
      <c r="V8" s="17" t="s">
        <v>66</v>
      </c>
      <c r="W8" s="17" t="s">
        <v>67</v>
      </c>
      <c r="X8" s="17" t="s">
        <v>68</v>
      </c>
    </row>
    <row r="9" customHeight="1" spans="1:24">
      <c r="A9" s="36">
        <v>1</v>
      </c>
      <c r="B9" s="36">
        <v>2</v>
      </c>
      <c r="C9" s="36">
        <v>3</v>
      </c>
      <c r="D9" s="36">
        <v>4</v>
      </c>
      <c r="E9" s="36">
        <v>5</v>
      </c>
      <c r="F9" s="36">
        <v>6</v>
      </c>
      <c r="G9" s="36">
        <v>7</v>
      </c>
      <c r="H9" s="36">
        <v>8</v>
      </c>
      <c r="I9" s="36">
        <v>9</v>
      </c>
      <c r="J9" s="36">
        <v>10</v>
      </c>
      <c r="K9" s="36">
        <v>11</v>
      </c>
      <c r="L9" s="36">
        <v>12</v>
      </c>
      <c r="M9" s="36">
        <v>13</v>
      </c>
      <c r="N9" s="36">
        <v>14</v>
      </c>
      <c r="O9" s="36">
        <v>15</v>
      </c>
      <c r="P9" s="36">
        <v>16</v>
      </c>
      <c r="Q9" s="36">
        <v>17</v>
      </c>
      <c r="R9" s="36">
        <v>18</v>
      </c>
      <c r="S9" s="36">
        <v>19</v>
      </c>
      <c r="T9" s="36">
        <v>20</v>
      </c>
      <c r="U9" s="36">
        <v>21</v>
      </c>
      <c r="V9" s="36">
        <v>22</v>
      </c>
      <c r="W9" s="36">
        <v>23</v>
      </c>
      <c r="X9" s="36">
        <v>24</v>
      </c>
    </row>
    <row r="10" ht="20.25" customHeight="1" spans="1:24">
      <c r="A10" s="146" t="s">
        <v>70</v>
      </c>
      <c r="B10" s="146" t="s">
        <v>70</v>
      </c>
      <c r="C10" s="146" t="s">
        <v>199</v>
      </c>
      <c r="D10" s="146" t="s">
        <v>200</v>
      </c>
      <c r="E10" s="146" t="s">
        <v>104</v>
      </c>
      <c r="F10" s="146" t="s">
        <v>105</v>
      </c>
      <c r="G10" s="146" t="s">
        <v>201</v>
      </c>
      <c r="H10" s="146" t="s">
        <v>202</v>
      </c>
      <c r="I10" s="80">
        <v>1025412</v>
      </c>
      <c r="J10" s="80">
        <v>1025412</v>
      </c>
      <c r="K10" s="80"/>
      <c r="L10" s="80"/>
      <c r="M10" s="80">
        <v>1025412</v>
      </c>
      <c r="N10" s="80"/>
      <c r="O10" s="80"/>
      <c r="P10" s="80"/>
      <c r="Q10" s="80"/>
      <c r="R10" s="80"/>
      <c r="S10" s="80"/>
      <c r="T10" s="80"/>
      <c r="U10" s="80"/>
      <c r="V10" s="80"/>
      <c r="W10" s="80"/>
      <c r="X10" s="80"/>
    </row>
    <row r="11" ht="20.25" customHeight="1" spans="1:24">
      <c r="A11" s="146" t="s">
        <v>70</v>
      </c>
      <c r="B11" s="146" t="s">
        <v>70</v>
      </c>
      <c r="C11" s="146" t="s">
        <v>199</v>
      </c>
      <c r="D11" s="146" t="s">
        <v>200</v>
      </c>
      <c r="E11" s="146" t="s">
        <v>104</v>
      </c>
      <c r="F11" s="146" t="s">
        <v>105</v>
      </c>
      <c r="G11" s="146" t="s">
        <v>203</v>
      </c>
      <c r="H11" s="146" t="s">
        <v>204</v>
      </c>
      <c r="I11" s="80">
        <v>1990716</v>
      </c>
      <c r="J11" s="80">
        <v>1990716</v>
      </c>
      <c r="K11" s="24"/>
      <c r="L11" s="24"/>
      <c r="M11" s="80">
        <v>1990716</v>
      </c>
      <c r="N11" s="24"/>
      <c r="O11" s="80"/>
      <c r="P11" s="80"/>
      <c r="Q11" s="80"/>
      <c r="R11" s="80"/>
      <c r="S11" s="80"/>
      <c r="T11" s="80"/>
      <c r="U11" s="80"/>
      <c r="V11" s="80"/>
      <c r="W11" s="80"/>
      <c r="X11" s="80"/>
    </row>
    <row r="12" ht="20.25" customHeight="1" spans="1:24">
      <c r="A12" s="146" t="s">
        <v>70</v>
      </c>
      <c r="B12" s="146" t="s">
        <v>70</v>
      </c>
      <c r="C12" s="146" t="s">
        <v>199</v>
      </c>
      <c r="D12" s="146" t="s">
        <v>200</v>
      </c>
      <c r="E12" s="146" t="s">
        <v>104</v>
      </c>
      <c r="F12" s="146" t="s">
        <v>105</v>
      </c>
      <c r="G12" s="146" t="s">
        <v>205</v>
      </c>
      <c r="H12" s="146" t="s">
        <v>206</v>
      </c>
      <c r="I12" s="80">
        <v>85451</v>
      </c>
      <c r="J12" s="80">
        <v>85451</v>
      </c>
      <c r="K12" s="24"/>
      <c r="L12" s="24"/>
      <c r="M12" s="80">
        <v>85451</v>
      </c>
      <c r="N12" s="24"/>
      <c r="O12" s="80"/>
      <c r="P12" s="80"/>
      <c r="Q12" s="80"/>
      <c r="R12" s="80"/>
      <c r="S12" s="80"/>
      <c r="T12" s="80"/>
      <c r="U12" s="80"/>
      <c r="V12" s="80"/>
      <c r="W12" s="80"/>
      <c r="X12" s="80"/>
    </row>
    <row r="13" ht="20.25" customHeight="1" spans="1:24">
      <c r="A13" s="146" t="s">
        <v>70</v>
      </c>
      <c r="B13" s="146" t="s">
        <v>70</v>
      </c>
      <c r="C13" s="146" t="s">
        <v>207</v>
      </c>
      <c r="D13" s="146" t="s">
        <v>208</v>
      </c>
      <c r="E13" s="146" t="s">
        <v>114</v>
      </c>
      <c r="F13" s="146" t="s">
        <v>115</v>
      </c>
      <c r="G13" s="146" t="s">
        <v>209</v>
      </c>
      <c r="H13" s="146" t="s">
        <v>210</v>
      </c>
      <c r="I13" s="80">
        <v>455700</v>
      </c>
      <c r="J13" s="80">
        <v>455700</v>
      </c>
      <c r="K13" s="24"/>
      <c r="L13" s="24"/>
      <c r="M13" s="80">
        <v>455700</v>
      </c>
      <c r="N13" s="24"/>
      <c r="O13" s="80"/>
      <c r="P13" s="80"/>
      <c r="Q13" s="80"/>
      <c r="R13" s="80"/>
      <c r="S13" s="80"/>
      <c r="T13" s="80"/>
      <c r="U13" s="80"/>
      <c r="V13" s="80"/>
      <c r="W13" s="80"/>
      <c r="X13" s="80"/>
    </row>
    <row r="14" ht="20.25" customHeight="1" spans="1:24">
      <c r="A14" s="146" t="s">
        <v>70</v>
      </c>
      <c r="B14" s="146" t="s">
        <v>70</v>
      </c>
      <c r="C14" s="146" t="s">
        <v>207</v>
      </c>
      <c r="D14" s="146" t="s">
        <v>208</v>
      </c>
      <c r="E14" s="146" t="s">
        <v>120</v>
      </c>
      <c r="F14" s="146" t="s">
        <v>121</v>
      </c>
      <c r="G14" s="146" t="s">
        <v>211</v>
      </c>
      <c r="H14" s="146" t="s">
        <v>212</v>
      </c>
      <c r="I14" s="80">
        <v>225120</v>
      </c>
      <c r="J14" s="80">
        <v>225120</v>
      </c>
      <c r="K14" s="24"/>
      <c r="L14" s="24"/>
      <c r="M14" s="80">
        <v>225120</v>
      </c>
      <c r="N14" s="24"/>
      <c r="O14" s="80"/>
      <c r="P14" s="80"/>
      <c r="Q14" s="80"/>
      <c r="R14" s="80"/>
      <c r="S14" s="80"/>
      <c r="T14" s="80"/>
      <c r="U14" s="80"/>
      <c r="V14" s="80"/>
      <c r="W14" s="80"/>
      <c r="X14" s="80"/>
    </row>
    <row r="15" ht="20.25" customHeight="1" spans="1:24">
      <c r="A15" s="146" t="s">
        <v>70</v>
      </c>
      <c r="B15" s="146" t="s">
        <v>70</v>
      </c>
      <c r="C15" s="146" t="s">
        <v>207</v>
      </c>
      <c r="D15" s="146" t="s">
        <v>208</v>
      </c>
      <c r="E15" s="146" t="s">
        <v>124</v>
      </c>
      <c r="F15" s="146" t="s">
        <v>125</v>
      </c>
      <c r="G15" s="146" t="s">
        <v>213</v>
      </c>
      <c r="H15" s="146" t="s">
        <v>214</v>
      </c>
      <c r="I15" s="80">
        <v>142380</v>
      </c>
      <c r="J15" s="80">
        <v>142380</v>
      </c>
      <c r="K15" s="24"/>
      <c r="L15" s="24"/>
      <c r="M15" s="80">
        <v>142380</v>
      </c>
      <c r="N15" s="24"/>
      <c r="O15" s="80"/>
      <c r="P15" s="80"/>
      <c r="Q15" s="80"/>
      <c r="R15" s="80"/>
      <c r="S15" s="80"/>
      <c r="T15" s="80"/>
      <c r="U15" s="80"/>
      <c r="V15" s="80"/>
      <c r="W15" s="80"/>
      <c r="X15" s="80"/>
    </row>
    <row r="16" ht="20.25" customHeight="1" spans="1:24">
      <c r="A16" s="146" t="s">
        <v>70</v>
      </c>
      <c r="B16" s="146" t="s">
        <v>70</v>
      </c>
      <c r="C16" s="146" t="s">
        <v>207</v>
      </c>
      <c r="D16" s="146" t="s">
        <v>208</v>
      </c>
      <c r="E16" s="146" t="s">
        <v>126</v>
      </c>
      <c r="F16" s="146" t="s">
        <v>127</v>
      </c>
      <c r="G16" s="146" t="s">
        <v>215</v>
      </c>
      <c r="H16" s="146" t="s">
        <v>216</v>
      </c>
      <c r="I16" s="80">
        <v>5124</v>
      </c>
      <c r="J16" s="80">
        <v>5124</v>
      </c>
      <c r="K16" s="24"/>
      <c r="L16" s="24"/>
      <c r="M16" s="80">
        <v>5124</v>
      </c>
      <c r="N16" s="24"/>
      <c r="O16" s="80"/>
      <c r="P16" s="80"/>
      <c r="Q16" s="80"/>
      <c r="R16" s="80"/>
      <c r="S16" s="80"/>
      <c r="T16" s="80"/>
      <c r="U16" s="80"/>
      <c r="V16" s="80"/>
      <c r="W16" s="80"/>
      <c r="X16" s="80"/>
    </row>
    <row r="17" ht="20.25" customHeight="1" spans="1:24">
      <c r="A17" s="146" t="s">
        <v>70</v>
      </c>
      <c r="B17" s="146" t="s">
        <v>70</v>
      </c>
      <c r="C17" s="146" t="s">
        <v>207</v>
      </c>
      <c r="D17" s="146" t="s">
        <v>208</v>
      </c>
      <c r="E17" s="146" t="s">
        <v>126</v>
      </c>
      <c r="F17" s="146" t="s">
        <v>127</v>
      </c>
      <c r="G17" s="146" t="s">
        <v>215</v>
      </c>
      <c r="H17" s="146" t="s">
        <v>216</v>
      </c>
      <c r="I17" s="80">
        <v>10458</v>
      </c>
      <c r="J17" s="80">
        <v>10458</v>
      </c>
      <c r="K17" s="24"/>
      <c r="L17" s="24"/>
      <c r="M17" s="80">
        <v>10458</v>
      </c>
      <c r="N17" s="24"/>
      <c r="O17" s="80"/>
      <c r="P17" s="80"/>
      <c r="Q17" s="80"/>
      <c r="R17" s="80"/>
      <c r="S17" s="80"/>
      <c r="T17" s="80"/>
      <c r="U17" s="80"/>
      <c r="V17" s="80"/>
      <c r="W17" s="80"/>
      <c r="X17" s="80"/>
    </row>
    <row r="18" ht="20.25" customHeight="1" spans="1:24">
      <c r="A18" s="146" t="s">
        <v>70</v>
      </c>
      <c r="B18" s="146" t="s">
        <v>70</v>
      </c>
      <c r="C18" s="146" t="s">
        <v>217</v>
      </c>
      <c r="D18" s="146" t="s">
        <v>218</v>
      </c>
      <c r="E18" s="146" t="s">
        <v>104</v>
      </c>
      <c r="F18" s="146" t="s">
        <v>105</v>
      </c>
      <c r="G18" s="146" t="s">
        <v>219</v>
      </c>
      <c r="H18" s="146" t="s">
        <v>220</v>
      </c>
      <c r="I18" s="80">
        <v>226800</v>
      </c>
      <c r="J18" s="80">
        <v>226800</v>
      </c>
      <c r="K18" s="24"/>
      <c r="L18" s="24"/>
      <c r="M18" s="80">
        <v>226800</v>
      </c>
      <c r="N18" s="24"/>
      <c r="O18" s="80"/>
      <c r="P18" s="80"/>
      <c r="Q18" s="80"/>
      <c r="R18" s="80"/>
      <c r="S18" s="80"/>
      <c r="T18" s="80"/>
      <c r="U18" s="80"/>
      <c r="V18" s="80"/>
      <c r="W18" s="80"/>
      <c r="X18" s="80"/>
    </row>
    <row r="19" ht="20.25" customHeight="1" spans="1:24">
      <c r="A19" s="146" t="s">
        <v>70</v>
      </c>
      <c r="B19" s="146" t="s">
        <v>70</v>
      </c>
      <c r="C19" s="146" t="s">
        <v>221</v>
      </c>
      <c r="D19" s="146" t="s">
        <v>222</v>
      </c>
      <c r="E19" s="146" t="s">
        <v>104</v>
      </c>
      <c r="F19" s="146" t="s">
        <v>105</v>
      </c>
      <c r="G19" s="146" t="s">
        <v>223</v>
      </c>
      <c r="H19" s="146" t="s">
        <v>222</v>
      </c>
      <c r="I19" s="80">
        <v>20508.24</v>
      </c>
      <c r="J19" s="80">
        <v>20508.24</v>
      </c>
      <c r="K19" s="24"/>
      <c r="L19" s="24"/>
      <c r="M19" s="80">
        <v>20508.24</v>
      </c>
      <c r="N19" s="24"/>
      <c r="O19" s="80"/>
      <c r="P19" s="80"/>
      <c r="Q19" s="80"/>
      <c r="R19" s="80"/>
      <c r="S19" s="80"/>
      <c r="T19" s="80"/>
      <c r="U19" s="80"/>
      <c r="V19" s="80"/>
      <c r="W19" s="80"/>
      <c r="X19" s="80"/>
    </row>
    <row r="20" ht="20.25" customHeight="1" spans="1:24">
      <c r="A20" s="146" t="s">
        <v>70</v>
      </c>
      <c r="B20" s="146" t="s">
        <v>70</v>
      </c>
      <c r="C20" s="146" t="s">
        <v>224</v>
      </c>
      <c r="D20" s="146" t="s">
        <v>225</v>
      </c>
      <c r="E20" s="146" t="s">
        <v>104</v>
      </c>
      <c r="F20" s="146" t="s">
        <v>105</v>
      </c>
      <c r="G20" s="146" t="s">
        <v>226</v>
      </c>
      <c r="H20" s="146" t="s">
        <v>227</v>
      </c>
      <c r="I20" s="80">
        <v>47829</v>
      </c>
      <c r="J20" s="80">
        <v>47829</v>
      </c>
      <c r="K20" s="24"/>
      <c r="L20" s="24"/>
      <c r="M20" s="80">
        <v>47829</v>
      </c>
      <c r="N20" s="24"/>
      <c r="O20" s="80"/>
      <c r="P20" s="80"/>
      <c r="Q20" s="80"/>
      <c r="R20" s="80"/>
      <c r="S20" s="80"/>
      <c r="T20" s="80"/>
      <c r="U20" s="80"/>
      <c r="V20" s="80"/>
      <c r="W20" s="80"/>
      <c r="X20" s="80"/>
    </row>
    <row r="21" ht="20.25" customHeight="1" spans="1:24">
      <c r="A21" s="146" t="s">
        <v>70</v>
      </c>
      <c r="B21" s="146" t="s">
        <v>70</v>
      </c>
      <c r="C21" s="146" t="s">
        <v>224</v>
      </c>
      <c r="D21" s="146" t="s">
        <v>225</v>
      </c>
      <c r="E21" s="146" t="s">
        <v>104</v>
      </c>
      <c r="F21" s="146" t="s">
        <v>105</v>
      </c>
      <c r="G21" s="146" t="s">
        <v>226</v>
      </c>
      <c r="H21" s="146" t="s">
        <v>227</v>
      </c>
      <c r="I21" s="80">
        <v>5000</v>
      </c>
      <c r="J21" s="80">
        <v>5000</v>
      </c>
      <c r="K21" s="24"/>
      <c r="L21" s="24"/>
      <c r="M21" s="80">
        <v>5000</v>
      </c>
      <c r="N21" s="24"/>
      <c r="O21" s="80"/>
      <c r="P21" s="80"/>
      <c r="Q21" s="80"/>
      <c r="R21" s="80"/>
      <c r="S21" s="80"/>
      <c r="T21" s="80"/>
      <c r="U21" s="80"/>
      <c r="V21" s="80"/>
      <c r="W21" s="80"/>
      <c r="X21" s="80"/>
    </row>
    <row r="22" ht="20.25" customHeight="1" spans="1:24">
      <c r="A22" s="146" t="s">
        <v>70</v>
      </c>
      <c r="B22" s="146" t="s">
        <v>70</v>
      </c>
      <c r="C22" s="146" t="s">
        <v>224</v>
      </c>
      <c r="D22" s="146" t="s">
        <v>225</v>
      </c>
      <c r="E22" s="146" t="s">
        <v>104</v>
      </c>
      <c r="F22" s="146" t="s">
        <v>105</v>
      </c>
      <c r="G22" s="146" t="s">
        <v>228</v>
      </c>
      <c r="H22" s="146" t="s">
        <v>229</v>
      </c>
      <c r="I22" s="80">
        <v>5000</v>
      </c>
      <c r="J22" s="80">
        <v>5000</v>
      </c>
      <c r="K22" s="24"/>
      <c r="L22" s="24"/>
      <c r="M22" s="80">
        <v>5000</v>
      </c>
      <c r="N22" s="24"/>
      <c r="O22" s="80"/>
      <c r="P22" s="80"/>
      <c r="Q22" s="80"/>
      <c r="R22" s="80"/>
      <c r="S22" s="80"/>
      <c r="T22" s="80"/>
      <c r="U22" s="80"/>
      <c r="V22" s="80"/>
      <c r="W22" s="80"/>
      <c r="X22" s="80"/>
    </row>
    <row r="23" ht="20.25" customHeight="1" spans="1:24">
      <c r="A23" s="146" t="s">
        <v>70</v>
      </c>
      <c r="B23" s="146" t="s">
        <v>70</v>
      </c>
      <c r="C23" s="146" t="s">
        <v>224</v>
      </c>
      <c r="D23" s="146" t="s">
        <v>225</v>
      </c>
      <c r="E23" s="146" t="s">
        <v>104</v>
      </c>
      <c r="F23" s="146" t="s">
        <v>105</v>
      </c>
      <c r="G23" s="146" t="s">
        <v>230</v>
      </c>
      <c r="H23" s="146" t="s">
        <v>231</v>
      </c>
      <c r="I23" s="80">
        <v>21693</v>
      </c>
      <c r="J23" s="80">
        <v>21693</v>
      </c>
      <c r="K23" s="24"/>
      <c r="L23" s="24"/>
      <c r="M23" s="80">
        <v>21693</v>
      </c>
      <c r="N23" s="24"/>
      <c r="O23" s="80"/>
      <c r="P23" s="80"/>
      <c r="Q23" s="80"/>
      <c r="R23" s="80"/>
      <c r="S23" s="80"/>
      <c r="T23" s="80"/>
      <c r="U23" s="80"/>
      <c r="V23" s="80"/>
      <c r="W23" s="80"/>
      <c r="X23" s="80"/>
    </row>
    <row r="24" ht="20.25" customHeight="1" spans="1:24">
      <c r="A24" s="146" t="s">
        <v>70</v>
      </c>
      <c r="B24" s="146" t="s">
        <v>70</v>
      </c>
      <c r="C24" s="146" t="s">
        <v>224</v>
      </c>
      <c r="D24" s="146" t="s">
        <v>225</v>
      </c>
      <c r="E24" s="146" t="s">
        <v>104</v>
      </c>
      <c r="F24" s="146" t="s">
        <v>105</v>
      </c>
      <c r="G24" s="146" t="s">
        <v>232</v>
      </c>
      <c r="H24" s="146" t="s">
        <v>233</v>
      </c>
      <c r="I24" s="80">
        <v>44100</v>
      </c>
      <c r="J24" s="80">
        <v>44100</v>
      </c>
      <c r="K24" s="24"/>
      <c r="L24" s="24"/>
      <c r="M24" s="80">
        <v>44100</v>
      </c>
      <c r="N24" s="24"/>
      <c r="O24" s="80"/>
      <c r="P24" s="80"/>
      <c r="Q24" s="80"/>
      <c r="R24" s="80"/>
      <c r="S24" s="80"/>
      <c r="T24" s="80"/>
      <c r="U24" s="80"/>
      <c r="V24" s="80"/>
      <c r="W24" s="80"/>
      <c r="X24" s="80"/>
    </row>
    <row r="25" ht="20.25" customHeight="1" spans="1:24">
      <c r="A25" s="146" t="s">
        <v>70</v>
      </c>
      <c r="B25" s="146" t="s">
        <v>70</v>
      </c>
      <c r="C25" s="146" t="s">
        <v>224</v>
      </c>
      <c r="D25" s="146" t="s">
        <v>225</v>
      </c>
      <c r="E25" s="146" t="s">
        <v>104</v>
      </c>
      <c r="F25" s="146" t="s">
        <v>105</v>
      </c>
      <c r="G25" s="146" t="s">
        <v>234</v>
      </c>
      <c r="H25" s="146" t="s">
        <v>235</v>
      </c>
      <c r="I25" s="80">
        <v>33600</v>
      </c>
      <c r="J25" s="80">
        <v>33600</v>
      </c>
      <c r="K25" s="24"/>
      <c r="L25" s="24"/>
      <c r="M25" s="80">
        <v>33600</v>
      </c>
      <c r="N25" s="24"/>
      <c r="O25" s="80"/>
      <c r="P25" s="80"/>
      <c r="Q25" s="80"/>
      <c r="R25" s="80"/>
      <c r="S25" s="80"/>
      <c r="T25" s="80"/>
      <c r="U25" s="80"/>
      <c r="V25" s="80"/>
      <c r="W25" s="80"/>
      <c r="X25" s="80"/>
    </row>
    <row r="26" ht="20.25" customHeight="1" spans="1:24">
      <c r="A26" s="146" t="s">
        <v>70</v>
      </c>
      <c r="B26" s="146" t="s">
        <v>70</v>
      </c>
      <c r="C26" s="146" t="s">
        <v>224</v>
      </c>
      <c r="D26" s="146" t="s">
        <v>225</v>
      </c>
      <c r="E26" s="146" t="s">
        <v>104</v>
      </c>
      <c r="F26" s="146" t="s">
        <v>105</v>
      </c>
      <c r="G26" s="146" t="s">
        <v>236</v>
      </c>
      <c r="H26" s="146" t="s">
        <v>237</v>
      </c>
      <c r="I26" s="80">
        <v>50000</v>
      </c>
      <c r="J26" s="80">
        <v>50000</v>
      </c>
      <c r="K26" s="24"/>
      <c r="L26" s="24"/>
      <c r="M26" s="80">
        <v>50000</v>
      </c>
      <c r="N26" s="24"/>
      <c r="O26" s="80"/>
      <c r="P26" s="80"/>
      <c r="Q26" s="80"/>
      <c r="R26" s="80"/>
      <c r="S26" s="80"/>
      <c r="T26" s="80"/>
      <c r="U26" s="80"/>
      <c r="V26" s="80"/>
      <c r="W26" s="80"/>
      <c r="X26" s="80"/>
    </row>
    <row r="27" ht="20.25" customHeight="1" spans="1:24">
      <c r="A27" s="146" t="s">
        <v>70</v>
      </c>
      <c r="B27" s="146" t="s">
        <v>70</v>
      </c>
      <c r="C27" s="146" t="s">
        <v>224</v>
      </c>
      <c r="D27" s="146" t="s">
        <v>225</v>
      </c>
      <c r="E27" s="146" t="s">
        <v>104</v>
      </c>
      <c r="F27" s="146" t="s">
        <v>105</v>
      </c>
      <c r="G27" s="146" t="s">
        <v>238</v>
      </c>
      <c r="H27" s="146" t="s">
        <v>239</v>
      </c>
      <c r="I27" s="80">
        <v>8400</v>
      </c>
      <c r="J27" s="80">
        <v>8400</v>
      </c>
      <c r="K27" s="24"/>
      <c r="L27" s="24"/>
      <c r="M27" s="80">
        <v>8400</v>
      </c>
      <c r="N27" s="24"/>
      <c r="O27" s="80"/>
      <c r="P27" s="80"/>
      <c r="Q27" s="80"/>
      <c r="R27" s="80"/>
      <c r="S27" s="80"/>
      <c r="T27" s="80"/>
      <c r="U27" s="80"/>
      <c r="V27" s="80"/>
      <c r="W27" s="80"/>
      <c r="X27" s="80"/>
    </row>
    <row r="28" ht="20.25" customHeight="1" spans="1:24">
      <c r="A28" s="146" t="s">
        <v>70</v>
      </c>
      <c r="B28" s="146" t="s">
        <v>70</v>
      </c>
      <c r="C28" s="146" t="s">
        <v>224</v>
      </c>
      <c r="D28" s="146" t="s">
        <v>225</v>
      </c>
      <c r="E28" s="146" t="s">
        <v>104</v>
      </c>
      <c r="F28" s="146" t="s">
        <v>105</v>
      </c>
      <c r="G28" s="146" t="s">
        <v>240</v>
      </c>
      <c r="H28" s="146" t="s">
        <v>241</v>
      </c>
      <c r="I28" s="80">
        <v>63000</v>
      </c>
      <c r="J28" s="80">
        <v>63000</v>
      </c>
      <c r="K28" s="24"/>
      <c r="L28" s="24"/>
      <c r="M28" s="80">
        <v>63000</v>
      </c>
      <c r="N28" s="24"/>
      <c r="O28" s="80"/>
      <c r="P28" s="80"/>
      <c r="Q28" s="80"/>
      <c r="R28" s="80"/>
      <c r="S28" s="80"/>
      <c r="T28" s="80"/>
      <c r="U28" s="80"/>
      <c r="V28" s="80"/>
      <c r="W28" s="80"/>
      <c r="X28" s="80"/>
    </row>
    <row r="29" ht="20.25" customHeight="1" spans="1:24">
      <c r="A29" s="146" t="s">
        <v>70</v>
      </c>
      <c r="B29" s="146" t="s">
        <v>70</v>
      </c>
      <c r="C29" s="146" t="s">
        <v>224</v>
      </c>
      <c r="D29" s="146" t="s">
        <v>225</v>
      </c>
      <c r="E29" s="146" t="s">
        <v>104</v>
      </c>
      <c r="F29" s="146" t="s">
        <v>105</v>
      </c>
      <c r="G29" s="146" t="s">
        <v>219</v>
      </c>
      <c r="H29" s="146" t="s">
        <v>220</v>
      </c>
      <c r="I29" s="80">
        <v>22680</v>
      </c>
      <c r="J29" s="80">
        <v>22680</v>
      </c>
      <c r="K29" s="24"/>
      <c r="L29" s="24"/>
      <c r="M29" s="80">
        <v>22680</v>
      </c>
      <c r="N29" s="24"/>
      <c r="O29" s="80"/>
      <c r="P29" s="80"/>
      <c r="Q29" s="80"/>
      <c r="R29" s="80"/>
      <c r="S29" s="80"/>
      <c r="T29" s="80"/>
      <c r="U29" s="80"/>
      <c r="V29" s="80"/>
      <c r="W29" s="80"/>
      <c r="X29" s="80"/>
    </row>
    <row r="30" ht="20.25" customHeight="1" spans="1:24">
      <c r="A30" s="146" t="s">
        <v>70</v>
      </c>
      <c r="B30" s="146" t="s">
        <v>70</v>
      </c>
      <c r="C30" s="146" t="s">
        <v>242</v>
      </c>
      <c r="D30" s="146" t="s">
        <v>133</v>
      </c>
      <c r="E30" s="146" t="s">
        <v>132</v>
      </c>
      <c r="F30" s="146" t="s">
        <v>133</v>
      </c>
      <c r="G30" s="146" t="s">
        <v>243</v>
      </c>
      <c r="H30" s="146" t="s">
        <v>133</v>
      </c>
      <c r="I30" s="80">
        <v>504000</v>
      </c>
      <c r="J30" s="80">
        <v>504000</v>
      </c>
      <c r="K30" s="24"/>
      <c r="L30" s="24"/>
      <c r="M30" s="80">
        <v>504000</v>
      </c>
      <c r="N30" s="24"/>
      <c r="O30" s="80"/>
      <c r="P30" s="80"/>
      <c r="Q30" s="80"/>
      <c r="R30" s="80"/>
      <c r="S30" s="80"/>
      <c r="T30" s="80"/>
      <c r="U30" s="80"/>
      <c r="V30" s="80"/>
      <c r="W30" s="80"/>
      <c r="X30" s="80"/>
    </row>
    <row r="31" ht="20.25" customHeight="1" spans="1:24">
      <c r="A31" s="146" t="s">
        <v>70</v>
      </c>
      <c r="B31" s="146" t="s">
        <v>70</v>
      </c>
      <c r="C31" s="146" t="s">
        <v>244</v>
      </c>
      <c r="D31" s="146" t="s">
        <v>177</v>
      </c>
      <c r="E31" s="146" t="s">
        <v>104</v>
      </c>
      <c r="F31" s="146" t="s">
        <v>105</v>
      </c>
      <c r="G31" s="146" t="s">
        <v>245</v>
      </c>
      <c r="H31" s="146" t="s">
        <v>177</v>
      </c>
      <c r="I31" s="80">
        <v>2000</v>
      </c>
      <c r="J31" s="80">
        <v>2000</v>
      </c>
      <c r="K31" s="24"/>
      <c r="L31" s="24"/>
      <c r="M31" s="80">
        <v>2000</v>
      </c>
      <c r="N31" s="24"/>
      <c r="O31" s="80"/>
      <c r="P31" s="80"/>
      <c r="Q31" s="80"/>
      <c r="R31" s="80"/>
      <c r="S31" s="80"/>
      <c r="T31" s="80"/>
      <c r="U31" s="80"/>
      <c r="V31" s="80"/>
      <c r="W31" s="80"/>
      <c r="X31" s="80"/>
    </row>
    <row r="32" ht="20.25" customHeight="1" spans="1:24">
      <c r="A32" s="146" t="s">
        <v>70</v>
      </c>
      <c r="B32" s="146" t="s">
        <v>70</v>
      </c>
      <c r="C32" s="146" t="s">
        <v>246</v>
      </c>
      <c r="D32" s="146" t="s">
        <v>247</v>
      </c>
      <c r="E32" s="146" t="s">
        <v>104</v>
      </c>
      <c r="F32" s="146" t="s">
        <v>105</v>
      </c>
      <c r="G32" s="146" t="s">
        <v>205</v>
      </c>
      <c r="H32" s="146" t="s">
        <v>206</v>
      </c>
      <c r="I32" s="80">
        <v>583200</v>
      </c>
      <c r="J32" s="80">
        <v>583200</v>
      </c>
      <c r="K32" s="24"/>
      <c r="L32" s="24"/>
      <c r="M32" s="80">
        <v>583200</v>
      </c>
      <c r="N32" s="24"/>
      <c r="O32" s="80"/>
      <c r="P32" s="80"/>
      <c r="Q32" s="80"/>
      <c r="R32" s="80"/>
      <c r="S32" s="80"/>
      <c r="T32" s="80"/>
      <c r="U32" s="80"/>
      <c r="V32" s="80"/>
      <c r="W32" s="80"/>
      <c r="X32" s="80"/>
    </row>
    <row r="33" ht="20.25" customHeight="1" spans="1:24">
      <c r="A33" s="146" t="s">
        <v>70</v>
      </c>
      <c r="B33" s="146" t="s">
        <v>70</v>
      </c>
      <c r="C33" s="146" t="s">
        <v>246</v>
      </c>
      <c r="D33" s="146" t="s">
        <v>247</v>
      </c>
      <c r="E33" s="146" t="s">
        <v>104</v>
      </c>
      <c r="F33" s="146" t="s">
        <v>105</v>
      </c>
      <c r="G33" s="146" t="s">
        <v>205</v>
      </c>
      <c r="H33" s="146" t="s">
        <v>206</v>
      </c>
      <c r="I33" s="80">
        <v>420000</v>
      </c>
      <c r="J33" s="80">
        <v>420000</v>
      </c>
      <c r="K33" s="24"/>
      <c r="L33" s="24"/>
      <c r="M33" s="80">
        <v>420000</v>
      </c>
      <c r="N33" s="24"/>
      <c r="O33" s="80"/>
      <c r="P33" s="80"/>
      <c r="Q33" s="80"/>
      <c r="R33" s="80"/>
      <c r="S33" s="80"/>
      <c r="T33" s="80"/>
      <c r="U33" s="80"/>
      <c r="V33" s="80"/>
      <c r="W33" s="80"/>
      <c r="X33" s="80"/>
    </row>
    <row r="34" ht="20.25" customHeight="1" spans="1:24">
      <c r="A34" s="146" t="s">
        <v>70</v>
      </c>
      <c r="B34" s="146" t="s">
        <v>73</v>
      </c>
      <c r="C34" s="146" t="s">
        <v>248</v>
      </c>
      <c r="D34" s="146" t="s">
        <v>249</v>
      </c>
      <c r="E34" s="146" t="s">
        <v>106</v>
      </c>
      <c r="F34" s="146" t="s">
        <v>107</v>
      </c>
      <c r="G34" s="146" t="s">
        <v>201</v>
      </c>
      <c r="H34" s="146" t="s">
        <v>202</v>
      </c>
      <c r="I34" s="80">
        <v>649080</v>
      </c>
      <c r="J34" s="80">
        <v>649080</v>
      </c>
      <c r="K34" s="24"/>
      <c r="L34" s="24"/>
      <c r="M34" s="80">
        <v>649080</v>
      </c>
      <c r="N34" s="24"/>
      <c r="O34" s="80"/>
      <c r="P34" s="80"/>
      <c r="Q34" s="80"/>
      <c r="R34" s="80"/>
      <c r="S34" s="80"/>
      <c r="T34" s="80"/>
      <c r="U34" s="80"/>
      <c r="V34" s="80"/>
      <c r="W34" s="80"/>
      <c r="X34" s="80"/>
    </row>
    <row r="35" ht="20.25" customHeight="1" spans="1:24">
      <c r="A35" s="146" t="s">
        <v>70</v>
      </c>
      <c r="B35" s="146" t="s">
        <v>73</v>
      </c>
      <c r="C35" s="146" t="s">
        <v>248</v>
      </c>
      <c r="D35" s="146" t="s">
        <v>249</v>
      </c>
      <c r="E35" s="146" t="s">
        <v>106</v>
      </c>
      <c r="F35" s="146" t="s">
        <v>107</v>
      </c>
      <c r="G35" s="146" t="s">
        <v>203</v>
      </c>
      <c r="H35" s="146" t="s">
        <v>204</v>
      </c>
      <c r="I35" s="80">
        <v>217932</v>
      </c>
      <c r="J35" s="80">
        <v>217932</v>
      </c>
      <c r="K35" s="24"/>
      <c r="L35" s="24"/>
      <c r="M35" s="80">
        <v>217932</v>
      </c>
      <c r="N35" s="24"/>
      <c r="O35" s="80"/>
      <c r="P35" s="80"/>
      <c r="Q35" s="80"/>
      <c r="R35" s="80"/>
      <c r="S35" s="80"/>
      <c r="T35" s="80"/>
      <c r="U35" s="80"/>
      <c r="V35" s="80"/>
      <c r="W35" s="80"/>
      <c r="X35" s="80"/>
    </row>
    <row r="36" ht="20.25" customHeight="1" spans="1:24">
      <c r="A36" s="146" t="s">
        <v>70</v>
      </c>
      <c r="B36" s="146" t="s">
        <v>73</v>
      </c>
      <c r="C36" s="146" t="s">
        <v>248</v>
      </c>
      <c r="D36" s="146" t="s">
        <v>249</v>
      </c>
      <c r="E36" s="146" t="s">
        <v>106</v>
      </c>
      <c r="F36" s="146" t="s">
        <v>107</v>
      </c>
      <c r="G36" s="146" t="s">
        <v>205</v>
      </c>
      <c r="H36" s="146" t="s">
        <v>206</v>
      </c>
      <c r="I36" s="80">
        <v>54090</v>
      </c>
      <c r="J36" s="80">
        <v>54090</v>
      </c>
      <c r="K36" s="24"/>
      <c r="L36" s="24"/>
      <c r="M36" s="80">
        <v>54090</v>
      </c>
      <c r="N36" s="24"/>
      <c r="O36" s="80"/>
      <c r="P36" s="80"/>
      <c r="Q36" s="80"/>
      <c r="R36" s="80"/>
      <c r="S36" s="80"/>
      <c r="T36" s="80"/>
      <c r="U36" s="80"/>
      <c r="V36" s="80"/>
      <c r="W36" s="80"/>
      <c r="X36" s="80"/>
    </row>
    <row r="37" ht="20.25" customHeight="1" spans="1:24">
      <c r="A37" s="146" t="s">
        <v>70</v>
      </c>
      <c r="B37" s="146" t="s">
        <v>73</v>
      </c>
      <c r="C37" s="146" t="s">
        <v>248</v>
      </c>
      <c r="D37" s="146" t="s">
        <v>249</v>
      </c>
      <c r="E37" s="146" t="s">
        <v>106</v>
      </c>
      <c r="F37" s="146" t="s">
        <v>107</v>
      </c>
      <c r="G37" s="146" t="s">
        <v>250</v>
      </c>
      <c r="H37" s="146" t="s">
        <v>251</v>
      </c>
      <c r="I37" s="80">
        <v>403296</v>
      </c>
      <c r="J37" s="80">
        <v>403296</v>
      </c>
      <c r="K37" s="24"/>
      <c r="L37" s="24"/>
      <c r="M37" s="80">
        <v>403296</v>
      </c>
      <c r="N37" s="24"/>
      <c r="O37" s="80"/>
      <c r="P37" s="80"/>
      <c r="Q37" s="80"/>
      <c r="R37" s="80"/>
      <c r="S37" s="80"/>
      <c r="T37" s="80"/>
      <c r="U37" s="80"/>
      <c r="V37" s="80"/>
      <c r="W37" s="80"/>
      <c r="X37" s="80"/>
    </row>
    <row r="38" ht="20.25" customHeight="1" spans="1:24">
      <c r="A38" s="146" t="s">
        <v>70</v>
      </c>
      <c r="B38" s="146" t="s">
        <v>73</v>
      </c>
      <c r="C38" s="146" t="s">
        <v>248</v>
      </c>
      <c r="D38" s="146" t="s">
        <v>249</v>
      </c>
      <c r="E38" s="146" t="s">
        <v>106</v>
      </c>
      <c r="F38" s="146" t="s">
        <v>107</v>
      </c>
      <c r="G38" s="146" t="s">
        <v>250</v>
      </c>
      <c r="H38" s="146" t="s">
        <v>251</v>
      </c>
      <c r="I38" s="80">
        <v>438660</v>
      </c>
      <c r="J38" s="80">
        <v>438660</v>
      </c>
      <c r="K38" s="24"/>
      <c r="L38" s="24"/>
      <c r="M38" s="80">
        <v>438660</v>
      </c>
      <c r="N38" s="24"/>
      <c r="O38" s="80"/>
      <c r="P38" s="80"/>
      <c r="Q38" s="80"/>
      <c r="R38" s="80"/>
      <c r="S38" s="80"/>
      <c r="T38" s="80"/>
      <c r="U38" s="80"/>
      <c r="V38" s="80"/>
      <c r="W38" s="80"/>
      <c r="X38" s="80"/>
    </row>
    <row r="39" ht="20.25" customHeight="1" spans="1:24">
      <c r="A39" s="146" t="s">
        <v>70</v>
      </c>
      <c r="B39" s="146" t="s">
        <v>73</v>
      </c>
      <c r="C39" s="146" t="s">
        <v>252</v>
      </c>
      <c r="D39" s="146" t="s">
        <v>208</v>
      </c>
      <c r="E39" s="146" t="s">
        <v>114</v>
      </c>
      <c r="F39" s="146" t="s">
        <v>115</v>
      </c>
      <c r="G39" s="146" t="s">
        <v>209</v>
      </c>
      <c r="H39" s="146" t="s">
        <v>210</v>
      </c>
      <c r="I39" s="80">
        <v>362160</v>
      </c>
      <c r="J39" s="80">
        <v>362160</v>
      </c>
      <c r="K39" s="24"/>
      <c r="L39" s="24"/>
      <c r="M39" s="80">
        <v>362160</v>
      </c>
      <c r="N39" s="24"/>
      <c r="O39" s="80"/>
      <c r="P39" s="80"/>
      <c r="Q39" s="80"/>
      <c r="R39" s="80"/>
      <c r="S39" s="80"/>
      <c r="T39" s="80"/>
      <c r="U39" s="80"/>
      <c r="V39" s="80"/>
      <c r="W39" s="80"/>
      <c r="X39" s="80"/>
    </row>
    <row r="40" ht="20.25" customHeight="1" spans="1:24">
      <c r="A40" s="146" t="s">
        <v>70</v>
      </c>
      <c r="B40" s="146" t="s">
        <v>73</v>
      </c>
      <c r="C40" s="146" t="s">
        <v>252</v>
      </c>
      <c r="D40" s="146" t="s">
        <v>208</v>
      </c>
      <c r="E40" s="146" t="s">
        <v>122</v>
      </c>
      <c r="F40" s="146" t="s">
        <v>123</v>
      </c>
      <c r="G40" s="146" t="s">
        <v>211</v>
      </c>
      <c r="H40" s="146" t="s">
        <v>212</v>
      </c>
      <c r="I40" s="80">
        <v>178740</v>
      </c>
      <c r="J40" s="80">
        <v>178740</v>
      </c>
      <c r="K40" s="24"/>
      <c r="L40" s="24"/>
      <c r="M40" s="80">
        <v>178740</v>
      </c>
      <c r="N40" s="24"/>
      <c r="O40" s="80"/>
      <c r="P40" s="80"/>
      <c r="Q40" s="80"/>
      <c r="R40" s="80"/>
      <c r="S40" s="80"/>
      <c r="T40" s="80"/>
      <c r="U40" s="80"/>
      <c r="V40" s="80"/>
      <c r="W40" s="80"/>
      <c r="X40" s="80"/>
    </row>
    <row r="41" ht="20.25" customHeight="1" spans="1:24">
      <c r="A41" s="146" t="s">
        <v>70</v>
      </c>
      <c r="B41" s="146" t="s">
        <v>73</v>
      </c>
      <c r="C41" s="146" t="s">
        <v>252</v>
      </c>
      <c r="D41" s="146" t="s">
        <v>208</v>
      </c>
      <c r="E41" s="146" t="s">
        <v>124</v>
      </c>
      <c r="F41" s="146" t="s">
        <v>125</v>
      </c>
      <c r="G41" s="146" t="s">
        <v>213</v>
      </c>
      <c r="H41" s="146" t="s">
        <v>214</v>
      </c>
      <c r="I41" s="80">
        <v>113220</v>
      </c>
      <c r="J41" s="80">
        <v>113220</v>
      </c>
      <c r="K41" s="24"/>
      <c r="L41" s="24"/>
      <c r="M41" s="80">
        <v>113220</v>
      </c>
      <c r="N41" s="24"/>
      <c r="O41" s="80"/>
      <c r="P41" s="80"/>
      <c r="Q41" s="80"/>
      <c r="R41" s="80"/>
      <c r="S41" s="80"/>
      <c r="T41" s="80"/>
      <c r="U41" s="80"/>
      <c r="V41" s="80"/>
      <c r="W41" s="80"/>
      <c r="X41" s="80"/>
    </row>
    <row r="42" ht="20.25" customHeight="1" spans="1:24">
      <c r="A42" s="146" t="s">
        <v>70</v>
      </c>
      <c r="B42" s="146" t="s">
        <v>73</v>
      </c>
      <c r="C42" s="146" t="s">
        <v>252</v>
      </c>
      <c r="D42" s="146" t="s">
        <v>208</v>
      </c>
      <c r="E42" s="146" t="s">
        <v>106</v>
      </c>
      <c r="F42" s="146" t="s">
        <v>107</v>
      </c>
      <c r="G42" s="146" t="s">
        <v>215</v>
      </c>
      <c r="H42" s="146" t="s">
        <v>216</v>
      </c>
      <c r="I42" s="80">
        <v>15840</v>
      </c>
      <c r="J42" s="80">
        <v>15840</v>
      </c>
      <c r="K42" s="24"/>
      <c r="L42" s="24"/>
      <c r="M42" s="80">
        <v>15840</v>
      </c>
      <c r="N42" s="24"/>
      <c r="O42" s="80"/>
      <c r="P42" s="80"/>
      <c r="Q42" s="80"/>
      <c r="R42" s="80"/>
      <c r="S42" s="80"/>
      <c r="T42" s="80"/>
      <c r="U42" s="80"/>
      <c r="V42" s="80"/>
      <c r="W42" s="80"/>
      <c r="X42" s="80"/>
    </row>
    <row r="43" ht="20.25" customHeight="1" spans="1:24">
      <c r="A43" s="146" t="s">
        <v>70</v>
      </c>
      <c r="B43" s="146" t="s">
        <v>73</v>
      </c>
      <c r="C43" s="146" t="s">
        <v>252</v>
      </c>
      <c r="D43" s="146" t="s">
        <v>208</v>
      </c>
      <c r="E43" s="146" t="s">
        <v>126</v>
      </c>
      <c r="F43" s="146" t="s">
        <v>127</v>
      </c>
      <c r="G43" s="146" t="s">
        <v>215</v>
      </c>
      <c r="H43" s="146" t="s">
        <v>216</v>
      </c>
      <c r="I43" s="80">
        <v>8208</v>
      </c>
      <c r="J43" s="80">
        <v>8208</v>
      </c>
      <c r="K43" s="24"/>
      <c r="L43" s="24"/>
      <c r="M43" s="80">
        <v>8208</v>
      </c>
      <c r="N43" s="24"/>
      <c r="O43" s="80"/>
      <c r="P43" s="80"/>
      <c r="Q43" s="80"/>
      <c r="R43" s="80"/>
      <c r="S43" s="80"/>
      <c r="T43" s="80"/>
      <c r="U43" s="80"/>
      <c r="V43" s="80"/>
      <c r="W43" s="80"/>
      <c r="X43" s="80"/>
    </row>
    <row r="44" ht="20.25" customHeight="1" spans="1:24">
      <c r="A44" s="146" t="s">
        <v>70</v>
      </c>
      <c r="B44" s="146" t="s">
        <v>73</v>
      </c>
      <c r="C44" s="146" t="s">
        <v>252</v>
      </c>
      <c r="D44" s="146" t="s">
        <v>208</v>
      </c>
      <c r="E44" s="146" t="s">
        <v>126</v>
      </c>
      <c r="F44" s="146" t="s">
        <v>127</v>
      </c>
      <c r="G44" s="146" t="s">
        <v>215</v>
      </c>
      <c r="H44" s="146" t="s">
        <v>216</v>
      </c>
      <c r="I44" s="80">
        <v>9306</v>
      </c>
      <c r="J44" s="80">
        <v>9306</v>
      </c>
      <c r="K44" s="24"/>
      <c r="L44" s="24"/>
      <c r="M44" s="80">
        <v>9306</v>
      </c>
      <c r="N44" s="24"/>
      <c r="O44" s="80"/>
      <c r="P44" s="80"/>
      <c r="Q44" s="80"/>
      <c r="R44" s="80"/>
      <c r="S44" s="80"/>
      <c r="T44" s="80"/>
      <c r="U44" s="80"/>
      <c r="V44" s="80"/>
      <c r="W44" s="80"/>
      <c r="X44" s="80"/>
    </row>
    <row r="45" ht="20.25" customHeight="1" spans="1:24">
      <c r="A45" s="146" t="s">
        <v>70</v>
      </c>
      <c r="B45" s="146" t="s">
        <v>73</v>
      </c>
      <c r="C45" s="146" t="s">
        <v>253</v>
      </c>
      <c r="D45" s="146" t="s">
        <v>133</v>
      </c>
      <c r="E45" s="146" t="s">
        <v>132</v>
      </c>
      <c r="F45" s="146" t="s">
        <v>133</v>
      </c>
      <c r="G45" s="146" t="s">
        <v>243</v>
      </c>
      <c r="H45" s="146" t="s">
        <v>133</v>
      </c>
      <c r="I45" s="80">
        <v>432000</v>
      </c>
      <c r="J45" s="80">
        <v>432000</v>
      </c>
      <c r="K45" s="24"/>
      <c r="L45" s="24"/>
      <c r="M45" s="80">
        <v>432000</v>
      </c>
      <c r="N45" s="24"/>
      <c r="O45" s="80"/>
      <c r="P45" s="80"/>
      <c r="Q45" s="80"/>
      <c r="R45" s="80"/>
      <c r="S45" s="80"/>
      <c r="T45" s="80"/>
      <c r="U45" s="80"/>
      <c r="V45" s="80"/>
      <c r="W45" s="80"/>
      <c r="X45" s="80"/>
    </row>
    <row r="46" ht="20.25" customHeight="1" spans="1:24">
      <c r="A46" s="146" t="s">
        <v>70</v>
      </c>
      <c r="B46" s="146" t="s">
        <v>73</v>
      </c>
      <c r="C46" s="146" t="s">
        <v>254</v>
      </c>
      <c r="D46" s="146" t="s">
        <v>222</v>
      </c>
      <c r="E46" s="146" t="s">
        <v>106</v>
      </c>
      <c r="F46" s="146" t="s">
        <v>107</v>
      </c>
      <c r="G46" s="146" t="s">
        <v>223</v>
      </c>
      <c r="H46" s="146" t="s">
        <v>222</v>
      </c>
      <c r="I46" s="80">
        <v>12981.6</v>
      </c>
      <c r="J46" s="80">
        <v>12981.6</v>
      </c>
      <c r="K46" s="24"/>
      <c r="L46" s="24"/>
      <c r="M46" s="80">
        <v>12981.6</v>
      </c>
      <c r="N46" s="24"/>
      <c r="O46" s="80"/>
      <c r="P46" s="80"/>
      <c r="Q46" s="80"/>
      <c r="R46" s="80"/>
      <c r="S46" s="80"/>
      <c r="T46" s="80"/>
      <c r="U46" s="80"/>
      <c r="V46" s="80"/>
      <c r="W46" s="80"/>
      <c r="X46" s="80"/>
    </row>
    <row r="47" ht="20.25" customHeight="1" spans="1:24">
      <c r="A47" s="146" t="s">
        <v>70</v>
      </c>
      <c r="B47" s="146" t="s">
        <v>73</v>
      </c>
      <c r="C47" s="146" t="s">
        <v>255</v>
      </c>
      <c r="D47" s="146" t="s">
        <v>225</v>
      </c>
      <c r="E47" s="146" t="s">
        <v>106</v>
      </c>
      <c r="F47" s="146" t="s">
        <v>107</v>
      </c>
      <c r="G47" s="146" t="s">
        <v>226</v>
      </c>
      <c r="H47" s="146" t="s">
        <v>227</v>
      </c>
      <c r="I47" s="80">
        <v>39782</v>
      </c>
      <c r="J47" s="80">
        <v>39782</v>
      </c>
      <c r="K47" s="24"/>
      <c r="L47" s="24"/>
      <c r="M47" s="80">
        <v>39782</v>
      </c>
      <c r="N47" s="24"/>
      <c r="O47" s="80"/>
      <c r="P47" s="80"/>
      <c r="Q47" s="80"/>
      <c r="R47" s="80"/>
      <c r="S47" s="80"/>
      <c r="T47" s="80"/>
      <c r="U47" s="80"/>
      <c r="V47" s="80"/>
      <c r="W47" s="80"/>
      <c r="X47" s="80"/>
    </row>
    <row r="48" ht="20.25" customHeight="1" spans="1:24">
      <c r="A48" s="146" t="s">
        <v>70</v>
      </c>
      <c r="B48" s="146" t="s">
        <v>73</v>
      </c>
      <c r="C48" s="146" t="s">
        <v>255</v>
      </c>
      <c r="D48" s="146" t="s">
        <v>225</v>
      </c>
      <c r="E48" s="146" t="s">
        <v>106</v>
      </c>
      <c r="F48" s="146" t="s">
        <v>107</v>
      </c>
      <c r="G48" s="146" t="s">
        <v>226</v>
      </c>
      <c r="H48" s="146" t="s">
        <v>227</v>
      </c>
      <c r="I48" s="80">
        <v>5000</v>
      </c>
      <c r="J48" s="80">
        <v>5000</v>
      </c>
      <c r="K48" s="24"/>
      <c r="L48" s="24"/>
      <c r="M48" s="80">
        <v>5000</v>
      </c>
      <c r="N48" s="24"/>
      <c r="O48" s="80"/>
      <c r="P48" s="80"/>
      <c r="Q48" s="80"/>
      <c r="R48" s="80"/>
      <c r="S48" s="80"/>
      <c r="T48" s="80"/>
      <c r="U48" s="80"/>
      <c r="V48" s="80"/>
      <c r="W48" s="80"/>
      <c r="X48" s="80"/>
    </row>
    <row r="49" ht="20.25" customHeight="1" spans="1:24">
      <c r="A49" s="146" t="s">
        <v>70</v>
      </c>
      <c r="B49" s="146" t="s">
        <v>73</v>
      </c>
      <c r="C49" s="146" t="s">
        <v>255</v>
      </c>
      <c r="D49" s="146" t="s">
        <v>225</v>
      </c>
      <c r="E49" s="146" t="s">
        <v>106</v>
      </c>
      <c r="F49" s="146" t="s">
        <v>107</v>
      </c>
      <c r="G49" s="146" t="s">
        <v>228</v>
      </c>
      <c r="H49" s="146" t="s">
        <v>229</v>
      </c>
      <c r="I49" s="80">
        <v>5000</v>
      </c>
      <c r="J49" s="80">
        <v>5000</v>
      </c>
      <c r="K49" s="24"/>
      <c r="L49" s="24"/>
      <c r="M49" s="80">
        <v>5000</v>
      </c>
      <c r="N49" s="24"/>
      <c r="O49" s="80"/>
      <c r="P49" s="80"/>
      <c r="Q49" s="80"/>
      <c r="R49" s="80"/>
      <c r="S49" s="80"/>
      <c r="T49" s="80"/>
      <c r="U49" s="80"/>
      <c r="V49" s="80"/>
      <c r="W49" s="80"/>
      <c r="X49" s="80"/>
    </row>
    <row r="50" ht="20.25" customHeight="1" spans="1:24">
      <c r="A50" s="146" t="s">
        <v>70</v>
      </c>
      <c r="B50" s="146" t="s">
        <v>73</v>
      </c>
      <c r="C50" s="146" t="s">
        <v>255</v>
      </c>
      <c r="D50" s="146" t="s">
        <v>225</v>
      </c>
      <c r="E50" s="146" t="s">
        <v>106</v>
      </c>
      <c r="F50" s="146" t="s">
        <v>107</v>
      </c>
      <c r="G50" s="146" t="s">
        <v>230</v>
      </c>
      <c r="H50" s="146" t="s">
        <v>231</v>
      </c>
      <c r="I50" s="80">
        <v>18180</v>
      </c>
      <c r="J50" s="80">
        <v>18180</v>
      </c>
      <c r="K50" s="24"/>
      <c r="L50" s="24"/>
      <c r="M50" s="80">
        <v>18180</v>
      </c>
      <c r="N50" s="24"/>
      <c r="O50" s="80"/>
      <c r="P50" s="80"/>
      <c r="Q50" s="80"/>
      <c r="R50" s="80"/>
      <c r="S50" s="80"/>
      <c r="T50" s="80"/>
      <c r="U50" s="80"/>
      <c r="V50" s="80"/>
      <c r="W50" s="80"/>
      <c r="X50" s="80"/>
    </row>
    <row r="51" ht="20.25" customHeight="1" spans="1:24">
      <c r="A51" s="146" t="s">
        <v>70</v>
      </c>
      <c r="B51" s="146" t="s">
        <v>73</v>
      </c>
      <c r="C51" s="146" t="s">
        <v>255</v>
      </c>
      <c r="D51" s="146" t="s">
        <v>225</v>
      </c>
      <c r="E51" s="146" t="s">
        <v>106</v>
      </c>
      <c r="F51" s="146" t="s">
        <v>107</v>
      </c>
      <c r="G51" s="146" t="s">
        <v>232</v>
      </c>
      <c r="H51" s="146" t="s">
        <v>233</v>
      </c>
      <c r="I51" s="80">
        <v>36000</v>
      </c>
      <c r="J51" s="80">
        <v>36000</v>
      </c>
      <c r="K51" s="24"/>
      <c r="L51" s="24"/>
      <c r="M51" s="80">
        <v>36000</v>
      </c>
      <c r="N51" s="24"/>
      <c r="O51" s="80"/>
      <c r="P51" s="80"/>
      <c r="Q51" s="80"/>
      <c r="R51" s="80"/>
      <c r="S51" s="80"/>
      <c r="T51" s="80"/>
      <c r="U51" s="80"/>
      <c r="V51" s="80"/>
      <c r="W51" s="80"/>
      <c r="X51" s="80"/>
    </row>
    <row r="52" ht="20.25" customHeight="1" spans="1:24">
      <c r="A52" s="146" t="s">
        <v>70</v>
      </c>
      <c r="B52" s="146" t="s">
        <v>73</v>
      </c>
      <c r="C52" s="146" t="s">
        <v>255</v>
      </c>
      <c r="D52" s="146" t="s">
        <v>225</v>
      </c>
      <c r="E52" s="146" t="s">
        <v>106</v>
      </c>
      <c r="F52" s="146" t="s">
        <v>107</v>
      </c>
      <c r="G52" s="146" t="s">
        <v>234</v>
      </c>
      <c r="H52" s="146" t="s">
        <v>235</v>
      </c>
      <c r="I52" s="80">
        <v>28800</v>
      </c>
      <c r="J52" s="80">
        <v>28800</v>
      </c>
      <c r="K52" s="24"/>
      <c r="L52" s="24"/>
      <c r="M52" s="80">
        <v>28800</v>
      </c>
      <c r="N52" s="24"/>
      <c r="O52" s="80"/>
      <c r="P52" s="80"/>
      <c r="Q52" s="80"/>
      <c r="R52" s="80"/>
      <c r="S52" s="80"/>
      <c r="T52" s="80"/>
      <c r="U52" s="80"/>
      <c r="V52" s="80"/>
      <c r="W52" s="80"/>
      <c r="X52" s="80"/>
    </row>
    <row r="53" ht="20.25" customHeight="1" spans="1:24">
      <c r="A53" s="146" t="s">
        <v>70</v>
      </c>
      <c r="B53" s="146" t="s">
        <v>73</v>
      </c>
      <c r="C53" s="146" t="s">
        <v>255</v>
      </c>
      <c r="D53" s="146" t="s">
        <v>225</v>
      </c>
      <c r="E53" s="146" t="s">
        <v>106</v>
      </c>
      <c r="F53" s="146" t="s">
        <v>107</v>
      </c>
      <c r="G53" s="146" t="s">
        <v>238</v>
      </c>
      <c r="H53" s="146" t="s">
        <v>239</v>
      </c>
      <c r="I53" s="80">
        <v>7200</v>
      </c>
      <c r="J53" s="80">
        <v>7200</v>
      </c>
      <c r="K53" s="24"/>
      <c r="L53" s="24"/>
      <c r="M53" s="80">
        <v>7200</v>
      </c>
      <c r="N53" s="24"/>
      <c r="O53" s="80"/>
      <c r="P53" s="80"/>
      <c r="Q53" s="80"/>
      <c r="R53" s="80"/>
      <c r="S53" s="80"/>
      <c r="T53" s="80"/>
      <c r="U53" s="80"/>
      <c r="V53" s="80"/>
      <c r="W53" s="80"/>
      <c r="X53" s="80"/>
    </row>
    <row r="54" ht="20.25" customHeight="1" spans="1:24">
      <c r="A54" s="146" t="s">
        <v>70</v>
      </c>
      <c r="B54" s="146" t="s">
        <v>73</v>
      </c>
      <c r="C54" s="146" t="s">
        <v>255</v>
      </c>
      <c r="D54" s="146" t="s">
        <v>225</v>
      </c>
      <c r="E54" s="146" t="s">
        <v>106</v>
      </c>
      <c r="F54" s="146" t="s">
        <v>107</v>
      </c>
      <c r="G54" s="146" t="s">
        <v>240</v>
      </c>
      <c r="H54" s="146" t="s">
        <v>241</v>
      </c>
      <c r="I54" s="80">
        <v>54000</v>
      </c>
      <c r="J54" s="80">
        <v>54000</v>
      </c>
      <c r="K54" s="24"/>
      <c r="L54" s="24"/>
      <c r="M54" s="80">
        <v>54000</v>
      </c>
      <c r="N54" s="24"/>
      <c r="O54" s="80"/>
      <c r="P54" s="80"/>
      <c r="Q54" s="80"/>
      <c r="R54" s="80"/>
      <c r="S54" s="80"/>
      <c r="T54" s="80"/>
      <c r="U54" s="80"/>
      <c r="V54" s="80"/>
      <c r="W54" s="80"/>
      <c r="X54" s="80"/>
    </row>
    <row r="55" ht="20.25" customHeight="1" spans="1:24">
      <c r="A55" s="146" t="s">
        <v>70</v>
      </c>
      <c r="B55" s="146" t="s">
        <v>73</v>
      </c>
      <c r="C55" s="146" t="s">
        <v>256</v>
      </c>
      <c r="D55" s="146" t="s">
        <v>177</v>
      </c>
      <c r="E55" s="146" t="s">
        <v>106</v>
      </c>
      <c r="F55" s="146" t="s">
        <v>107</v>
      </c>
      <c r="G55" s="146" t="s">
        <v>245</v>
      </c>
      <c r="H55" s="146" t="s">
        <v>177</v>
      </c>
      <c r="I55" s="80">
        <v>1500</v>
      </c>
      <c r="J55" s="80">
        <v>1500</v>
      </c>
      <c r="K55" s="24"/>
      <c r="L55" s="24"/>
      <c r="M55" s="80">
        <v>1500</v>
      </c>
      <c r="N55" s="24"/>
      <c r="O55" s="80"/>
      <c r="P55" s="80"/>
      <c r="Q55" s="80"/>
      <c r="R55" s="80"/>
      <c r="S55" s="80"/>
      <c r="T55" s="80"/>
      <c r="U55" s="80"/>
      <c r="V55" s="80"/>
      <c r="W55" s="80"/>
      <c r="X55" s="80"/>
    </row>
    <row r="56" ht="20.25" customHeight="1" spans="1:24">
      <c r="A56" s="146" t="s">
        <v>70</v>
      </c>
      <c r="B56" s="146" t="s">
        <v>73</v>
      </c>
      <c r="C56" s="146" t="s">
        <v>257</v>
      </c>
      <c r="D56" s="146" t="s">
        <v>258</v>
      </c>
      <c r="E56" s="146" t="s">
        <v>106</v>
      </c>
      <c r="F56" s="146" t="s">
        <v>107</v>
      </c>
      <c r="G56" s="146" t="s">
        <v>250</v>
      </c>
      <c r="H56" s="146" t="s">
        <v>251</v>
      </c>
      <c r="I56" s="80">
        <v>324000</v>
      </c>
      <c r="J56" s="80">
        <v>324000</v>
      </c>
      <c r="K56" s="24"/>
      <c r="L56" s="24"/>
      <c r="M56" s="80">
        <v>324000</v>
      </c>
      <c r="N56" s="24"/>
      <c r="O56" s="80"/>
      <c r="P56" s="80"/>
      <c r="Q56" s="80"/>
      <c r="R56" s="80"/>
      <c r="S56" s="80"/>
      <c r="T56" s="80"/>
      <c r="U56" s="80"/>
      <c r="V56" s="80"/>
      <c r="W56" s="80"/>
      <c r="X56" s="80"/>
    </row>
    <row r="57" ht="17.25" customHeight="1" spans="1:24">
      <c r="A57" s="33" t="s">
        <v>172</v>
      </c>
      <c r="B57" s="34"/>
      <c r="C57" s="147"/>
      <c r="D57" s="147"/>
      <c r="E57" s="147"/>
      <c r="F57" s="147"/>
      <c r="G57" s="147"/>
      <c r="H57" s="148"/>
      <c r="I57" s="80">
        <v>9413146.84</v>
      </c>
      <c r="J57" s="80">
        <v>9413146.84</v>
      </c>
      <c r="K57" s="80"/>
      <c r="L57" s="80"/>
      <c r="M57" s="80">
        <v>9413146.84</v>
      </c>
      <c r="N57" s="80"/>
      <c r="O57" s="80"/>
      <c r="P57" s="80"/>
      <c r="Q57" s="80"/>
      <c r="R57" s="80"/>
      <c r="S57" s="80"/>
      <c r="T57" s="80"/>
      <c r="U57" s="80"/>
      <c r="V57" s="80"/>
      <c r="W57" s="80"/>
      <c r="X57" s="80"/>
    </row>
  </sheetData>
  <mergeCells count="31">
    <mergeCell ref="A3:X3"/>
    <mergeCell ref="A4:H4"/>
    <mergeCell ref="I5:X5"/>
    <mergeCell ref="J6:N6"/>
    <mergeCell ref="O6:Q6"/>
    <mergeCell ref="S6:X6"/>
    <mergeCell ref="A57:H57"/>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5"/>
  <sheetViews>
    <sheetView showZeros="0" topLeftCell="F1" workbookViewId="0">
      <pane ySplit="1" topLeftCell="A2" activePane="bottomLeft" state="frozen"/>
      <selection/>
      <selection pane="bottomLeft" activeCell="A1" sqref="A1"/>
    </sheetView>
  </sheetViews>
  <sheetFormatPr defaultColWidth="9.13888888888889" defaultRowHeight="14.25" customHeight="1"/>
  <cols>
    <col min="1" max="1" width="10.2777777777778" customWidth="1"/>
    <col min="2" max="2" width="13.4259259259259" customWidth="1"/>
    <col min="3" max="3" width="32.8518518518519" customWidth="1"/>
    <col min="4" max="4" width="23.8518518518519" customWidth="1"/>
    <col min="5" max="5" width="11.1388888888889" customWidth="1"/>
    <col min="6" max="6" width="17.712962962963" customWidth="1"/>
    <col min="7" max="7" width="9.85185185185185" customWidth="1"/>
    <col min="8" max="8" width="17.712962962963" customWidth="1"/>
    <col min="9" max="13" width="20" customWidth="1"/>
    <col min="14" max="14" width="12.2777777777778" customWidth="1"/>
    <col min="15" max="15" width="12.712962962963" customWidth="1"/>
    <col min="16" max="16" width="11.1388888888889" customWidth="1"/>
    <col min="17" max="21" width="19.8518518518519" customWidth="1"/>
    <col min="22" max="22" width="20" customWidth="1"/>
    <col min="23" max="23" width="19.8518518518519"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36"/>
      <c r="E2" s="2"/>
      <c r="F2" s="2"/>
      <c r="G2" s="2"/>
      <c r="H2" s="2"/>
      <c r="U2" s="136"/>
      <c r="W2" s="141" t="s">
        <v>259</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tr">
        <f>"单位名称："&amp;"中共昆明市委网络安全和信息化委员会办公室"</f>
        <v>单位名称：中共昆明市委网络安全和信息化委员会办公室</v>
      </c>
      <c r="B4" s="6"/>
      <c r="C4" s="6"/>
      <c r="D4" s="6"/>
      <c r="E4" s="6"/>
      <c r="F4" s="6"/>
      <c r="G4" s="6"/>
      <c r="H4" s="6"/>
      <c r="I4" s="7"/>
      <c r="J4" s="7"/>
      <c r="K4" s="7"/>
      <c r="L4" s="7"/>
      <c r="M4" s="7"/>
      <c r="N4" s="7"/>
      <c r="O4" s="7"/>
      <c r="P4" s="7"/>
      <c r="Q4" s="7"/>
      <c r="U4" s="136"/>
      <c r="W4" s="118" t="s">
        <v>1</v>
      </c>
    </row>
    <row r="5" ht="21.75" customHeight="1" spans="1:23">
      <c r="A5" s="9" t="s">
        <v>260</v>
      </c>
      <c r="B5" s="10" t="s">
        <v>183</v>
      </c>
      <c r="C5" s="9" t="s">
        <v>184</v>
      </c>
      <c r="D5" s="9" t="s">
        <v>261</v>
      </c>
      <c r="E5" s="10" t="s">
        <v>185</v>
      </c>
      <c r="F5" s="10" t="s">
        <v>186</v>
      </c>
      <c r="G5" s="10" t="s">
        <v>262</v>
      </c>
      <c r="H5" s="10" t="s">
        <v>263</v>
      </c>
      <c r="I5" s="28" t="s">
        <v>55</v>
      </c>
      <c r="J5" s="11" t="s">
        <v>264</v>
      </c>
      <c r="K5" s="12"/>
      <c r="L5" s="12"/>
      <c r="M5" s="13"/>
      <c r="N5" s="11" t="s">
        <v>191</v>
      </c>
      <c r="O5" s="12"/>
      <c r="P5" s="13"/>
      <c r="Q5" s="10" t="s">
        <v>61</v>
      </c>
      <c r="R5" s="11" t="s">
        <v>62</v>
      </c>
      <c r="S5" s="12"/>
      <c r="T5" s="12"/>
      <c r="U5" s="12"/>
      <c r="V5" s="12"/>
      <c r="W5" s="13"/>
    </row>
    <row r="6" ht="21.75" customHeight="1" spans="1:23">
      <c r="A6" s="14"/>
      <c r="B6" s="29"/>
      <c r="C6" s="14"/>
      <c r="D6" s="14"/>
      <c r="E6" s="15"/>
      <c r="F6" s="15"/>
      <c r="G6" s="15"/>
      <c r="H6" s="15"/>
      <c r="I6" s="29"/>
      <c r="J6" s="137" t="s">
        <v>58</v>
      </c>
      <c r="K6" s="138"/>
      <c r="L6" s="10" t="s">
        <v>59</v>
      </c>
      <c r="M6" s="10" t="s">
        <v>60</v>
      </c>
      <c r="N6" s="10" t="s">
        <v>58</v>
      </c>
      <c r="O6" s="10" t="s">
        <v>59</v>
      </c>
      <c r="P6" s="10" t="s">
        <v>60</v>
      </c>
      <c r="Q6" s="15"/>
      <c r="R6" s="10" t="s">
        <v>57</v>
      </c>
      <c r="S6" s="10" t="s">
        <v>64</v>
      </c>
      <c r="T6" s="10" t="s">
        <v>197</v>
      </c>
      <c r="U6" s="10" t="s">
        <v>66</v>
      </c>
      <c r="V6" s="10" t="s">
        <v>67</v>
      </c>
      <c r="W6" s="10" t="s">
        <v>68</v>
      </c>
    </row>
    <row r="7" ht="21" customHeight="1" spans="1:23">
      <c r="A7" s="29"/>
      <c r="B7" s="29"/>
      <c r="C7" s="29"/>
      <c r="D7" s="29"/>
      <c r="E7" s="29"/>
      <c r="F7" s="29"/>
      <c r="G7" s="29"/>
      <c r="H7" s="29"/>
      <c r="I7" s="29"/>
      <c r="J7" s="139" t="s">
        <v>57</v>
      </c>
      <c r="K7" s="140"/>
      <c r="L7" s="29"/>
      <c r="M7" s="29"/>
      <c r="N7" s="29"/>
      <c r="O7" s="29"/>
      <c r="P7" s="29"/>
      <c r="Q7" s="29"/>
      <c r="R7" s="29"/>
      <c r="S7" s="29"/>
      <c r="T7" s="29"/>
      <c r="U7" s="29"/>
      <c r="V7" s="29"/>
      <c r="W7" s="29"/>
    </row>
    <row r="8" ht="39.75" customHeight="1" spans="1:23">
      <c r="A8" s="17"/>
      <c r="B8" s="19"/>
      <c r="C8" s="17"/>
      <c r="D8" s="17"/>
      <c r="E8" s="18"/>
      <c r="F8" s="18"/>
      <c r="G8" s="18"/>
      <c r="H8" s="18"/>
      <c r="I8" s="19"/>
      <c r="J8" s="67" t="s">
        <v>57</v>
      </c>
      <c r="K8" s="67" t="s">
        <v>265</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6">
        <v>12</v>
      </c>
      <c r="M9" s="36">
        <v>13</v>
      </c>
      <c r="N9" s="36">
        <v>14</v>
      </c>
      <c r="O9" s="36">
        <v>15</v>
      </c>
      <c r="P9" s="36">
        <v>16</v>
      </c>
      <c r="Q9" s="36">
        <v>17</v>
      </c>
      <c r="R9" s="36">
        <v>18</v>
      </c>
      <c r="S9" s="36">
        <v>19</v>
      </c>
      <c r="T9" s="36">
        <v>20</v>
      </c>
      <c r="U9" s="20">
        <v>21</v>
      </c>
      <c r="V9" s="36">
        <v>22</v>
      </c>
      <c r="W9" s="20">
        <v>23</v>
      </c>
    </row>
    <row r="10" ht="21.75" customHeight="1" spans="1:23">
      <c r="A10" s="69" t="s">
        <v>266</v>
      </c>
      <c r="B10" s="69" t="s">
        <v>267</v>
      </c>
      <c r="C10" s="69" t="s">
        <v>268</v>
      </c>
      <c r="D10" s="69" t="s">
        <v>70</v>
      </c>
      <c r="E10" s="69" t="s">
        <v>108</v>
      </c>
      <c r="F10" s="69" t="s">
        <v>109</v>
      </c>
      <c r="G10" s="69" t="s">
        <v>226</v>
      </c>
      <c r="H10" s="69" t="s">
        <v>227</v>
      </c>
      <c r="I10" s="80">
        <v>1090000</v>
      </c>
      <c r="J10" s="80">
        <v>1090000</v>
      </c>
      <c r="K10" s="80">
        <v>1090000</v>
      </c>
      <c r="L10" s="80"/>
      <c r="M10" s="80"/>
      <c r="N10" s="80"/>
      <c r="O10" s="80"/>
      <c r="P10" s="80"/>
      <c r="Q10" s="80"/>
      <c r="R10" s="80"/>
      <c r="S10" s="80"/>
      <c r="T10" s="80"/>
      <c r="U10" s="80"/>
      <c r="V10" s="80"/>
      <c r="W10" s="80"/>
    </row>
    <row r="11" ht="21.75" customHeight="1" spans="1:23">
      <c r="A11" s="69" t="s">
        <v>266</v>
      </c>
      <c r="B11" s="69" t="s">
        <v>267</v>
      </c>
      <c r="C11" s="69" t="s">
        <v>268</v>
      </c>
      <c r="D11" s="69" t="s">
        <v>70</v>
      </c>
      <c r="E11" s="69" t="s">
        <v>108</v>
      </c>
      <c r="F11" s="69" t="s">
        <v>109</v>
      </c>
      <c r="G11" s="69" t="s">
        <v>234</v>
      </c>
      <c r="H11" s="69" t="s">
        <v>235</v>
      </c>
      <c r="I11" s="80">
        <v>130000</v>
      </c>
      <c r="J11" s="80">
        <v>130000</v>
      </c>
      <c r="K11" s="80">
        <v>130000</v>
      </c>
      <c r="L11" s="80"/>
      <c r="M11" s="80"/>
      <c r="N11" s="80"/>
      <c r="O11" s="80"/>
      <c r="P11" s="80"/>
      <c r="Q11" s="80"/>
      <c r="R11" s="80"/>
      <c r="S11" s="80"/>
      <c r="T11" s="80"/>
      <c r="U11" s="80"/>
      <c r="V11" s="80"/>
      <c r="W11" s="80"/>
    </row>
    <row r="12" ht="21.75" customHeight="1" spans="1:23">
      <c r="A12" s="69" t="s">
        <v>266</v>
      </c>
      <c r="B12" s="69" t="s">
        <v>267</v>
      </c>
      <c r="C12" s="69" t="s">
        <v>268</v>
      </c>
      <c r="D12" s="69" t="s">
        <v>70</v>
      </c>
      <c r="E12" s="69" t="s">
        <v>108</v>
      </c>
      <c r="F12" s="69" t="s">
        <v>109</v>
      </c>
      <c r="G12" s="69" t="s">
        <v>269</v>
      </c>
      <c r="H12" s="69" t="s">
        <v>270</v>
      </c>
      <c r="I12" s="80">
        <v>830000</v>
      </c>
      <c r="J12" s="80">
        <v>830000</v>
      </c>
      <c r="K12" s="80">
        <v>830000</v>
      </c>
      <c r="L12" s="80"/>
      <c r="M12" s="80"/>
      <c r="N12" s="80"/>
      <c r="O12" s="80"/>
      <c r="P12" s="80"/>
      <c r="Q12" s="80"/>
      <c r="R12" s="80"/>
      <c r="S12" s="80"/>
      <c r="T12" s="80"/>
      <c r="U12" s="80"/>
      <c r="V12" s="80"/>
      <c r="W12" s="80"/>
    </row>
    <row r="13" ht="21.75" customHeight="1" spans="1:23">
      <c r="A13" s="69" t="s">
        <v>266</v>
      </c>
      <c r="B13" s="69" t="s">
        <v>271</v>
      </c>
      <c r="C13" s="69" t="s">
        <v>272</v>
      </c>
      <c r="D13" s="69" t="s">
        <v>70</v>
      </c>
      <c r="E13" s="69" t="s">
        <v>108</v>
      </c>
      <c r="F13" s="69" t="s">
        <v>109</v>
      </c>
      <c r="G13" s="69" t="s">
        <v>226</v>
      </c>
      <c r="H13" s="69" t="s">
        <v>227</v>
      </c>
      <c r="I13" s="80">
        <v>2300000</v>
      </c>
      <c r="J13" s="80">
        <v>2300000</v>
      </c>
      <c r="K13" s="80">
        <v>2300000</v>
      </c>
      <c r="L13" s="80"/>
      <c r="M13" s="80"/>
      <c r="N13" s="80"/>
      <c r="O13" s="80"/>
      <c r="P13" s="80"/>
      <c r="Q13" s="80"/>
      <c r="R13" s="80"/>
      <c r="S13" s="80"/>
      <c r="T13" s="80"/>
      <c r="U13" s="80"/>
      <c r="V13" s="80"/>
      <c r="W13" s="80"/>
    </row>
    <row r="14" ht="21.75" customHeight="1" spans="1:23">
      <c r="A14" s="69" t="s">
        <v>266</v>
      </c>
      <c r="B14" s="69" t="s">
        <v>273</v>
      </c>
      <c r="C14" s="69" t="s">
        <v>274</v>
      </c>
      <c r="D14" s="69" t="s">
        <v>70</v>
      </c>
      <c r="E14" s="69" t="s">
        <v>108</v>
      </c>
      <c r="F14" s="69" t="s">
        <v>109</v>
      </c>
      <c r="G14" s="69" t="s">
        <v>226</v>
      </c>
      <c r="H14" s="69" t="s">
        <v>227</v>
      </c>
      <c r="I14" s="80">
        <v>360000</v>
      </c>
      <c r="J14" s="80">
        <v>360000</v>
      </c>
      <c r="K14" s="80">
        <v>360000</v>
      </c>
      <c r="L14" s="80"/>
      <c r="M14" s="80"/>
      <c r="N14" s="80"/>
      <c r="O14" s="80"/>
      <c r="P14" s="80"/>
      <c r="Q14" s="80"/>
      <c r="R14" s="80"/>
      <c r="S14" s="80"/>
      <c r="T14" s="80"/>
      <c r="U14" s="80"/>
      <c r="V14" s="80"/>
      <c r="W14" s="80"/>
    </row>
    <row r="15" ht="18.75" customHeight="1" spans="1:23">
      <c r="A15" s="33" t="s">
        <v>172</v>
      </c>
      <c r="B15" s="34"/>
      <c r="C15" s="34"/>
      <c r="D15" s="34"/>
      <c r="E15" s="34"/>
      <c r="F15" s="34"/>
      <c r="G15" s="34"/>
      <c r="H15" s="35"/>
      <c r="I15" s="80">
        <v>4710000</v>
      </c>
      <c r="J15" s="80">
        <v>4710000</v>
      </c>
      <c r="K15" s="80">
        <v>4710000</v>
      </c>
      <c r="L15" s="80"/>
      <c r="M15" s="80"/>
      <c r="N15" s="80"/>
      <c r="O15" s="80"/>
      <c r="P15" s="80"/>
      <c r="Q15" s="80"/>
      <c r="R15" s="80"/>
      <c r="S15" s="80"/>
      <c r="T15" s="80"/>
      <c r="U15" s="80"/>
      <c r="V15" s="80"/>
      <c r="W15" s="80"/>
    </row>
  </sheetData>
  <mergeCells count="28">
    <mergeCell ref="A3:W3"/>
    <mergeCell ref="A4:H4"/>
    <mergeCell ref="J5:M5"/>
    <mergeCell ref="N5:P5"/>
    <mergeCell ref="R5:W5"/>
    <mergeCell ref="A15:H15"/>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5"/>
  <sheetViews>
    <sheetView showZeros="0" workbookViewId="0">
      <pane ySplit="1" topLeftCell="A2" activePane="bottomLeft" state="frozen"/>
      <selection/>
      <selection pane="bottomLeft" activeCell="A1" sqref="A1"/>
    </sheetView>
  </sheetViews>
  <sheetFormatPr defaultColWidth="9.13888888888889" defaultRowHeight="12" customHeight="1"/>
  <cols>
    <col min="1" max="1" width="34.2777777777778" customWidth="1"/>
    <col min="2" max="2" width="29" customWidth="1"/>
    <col min="3" max="5" width="23.5740740740741" customWidth="1"/>
    <col min="6" max="6" width="11.2777777777778" customWidth="1"/>
    <col min="7" max="7" width="25.1388888888889" customWidth="1"/>
    <col min="8" max="8" width="15.5740740740741" customWidth="1"/>
    <col min="9" max="9" width="13.4259259259259" customWidth="1"/>
    <col min="10" max="10" width="18.8518518518519" customWidth="1"/>
  </cols>
  <sheetData>
    <row r="1" customHeight="1" spans="1:10">
      <c r="A1" s="1"/>
      <c r="B1" s="1"/>
      <c r="C1" s="1"/>
      <c r="D1" s="1"/>
      <c r="E1" s="1"/>
      <c r="F1" s="1"/>
      <c r="G1" s="1"/>
      <c r="H1" s="1"/>
      <c r="I1" s="1"/>
      <c r="J1" s="1"/>
    </row>
    <row r="2" ht="18" customHeight="1" spans="10:10">
      <c r="J2" s="3" t="s">
        <v>275</v>
      </c>
    </row>
    <row r="3" ht="39.75" customHeight="1" spans="1:10">
      <c r="A3" s="65" t="str">
        <f>"2025"&amp;"年部门项目支出绩效目标表"</f>
        <v>2025年部门项目支出绩效目标表</v>
      </c>
      <c r="B3" s="4"/>
      <c r="C3" s="4"/>
      <c r="D3" s="4"/>
      <c r="E3" s="4"/>
      <c r="F3" s="66"/>
      <c r="G3" s="4"/>
      <c r="H3" s="66"/>
      <c r="I3" s="66"/>
      <c r="J3" s="4"/>
    </row>
    <row r="4" ht="17.25" customHeight="1" spans="1:1">
      <c r="A4" s="5" t="str">
        <f>"单位名称："&amp;"中共昆明市委网络安全和信息化委员会办公室"</f>
        <v>单位名称：中共昆明市委网络安全和信息化委员会办公室</v>
      </c>
    </row>
    <row r="5" ht="44.25" customHeight="1" spans="1:10">
      <c r="A5" s="67" t="s">
        <v>184</v>
      </c>
      <c r="B5" s="67" t="s">
        <v>276</v>
      </c>
      <c r="C5" s="67" t="s">
        <v>277</v>
      </c>
      <c r="D5" s="67" t="s">
        <v>278</v>
      </c>
      <c r="E5" s="67" t="s">
        <v>279</v>
      </c>
      <c r="F5" s="68" t="s">
        <v>280</v>
      </c>
      <c r="G5" s="67" t="s">
        <v>281</v>
      </c>
      <c r="H5" s="68" t="s">
        <v>282</v>
      </c>
      <c r="I5" s="68" t="s">
        <v>283</v>
      </c>
      <c r="J5" s="67" t="s">
        <v>284</v>
      </c>
    </row>
    <row r="6" ht="18.75" customHeight="1" spans="1:10">
      <c r="A6" s="133">
        <v>1</v>
      </c>
      <c r="B6" s="133">
        <v>2</v>
      </c>
      <c r="C6" s="133">
        <v>3</v>
      </c>
      <c r="D6" s="133">
        <v>4</v>
      </c>
      <c r="E6" s="133">
        <v>5</v>
      </c>
      <c r="F6" s="36">
        <v>6</v>
      </c>
      <c r="G6" s="133">
        <v>7</v>
      </c>
      <c r="H6" s="36">
        <v>8</v>
      </c>
      <c r="I6" s="36">
        <v>9</v>
      </c>
      <c r="J6" s="133">
        <v>10</v>
      </c>
    </row>
    <row r="7" ht="42" customHeight="1" spans="1:10">
      <c r="A7" s="30" t="s">
        <v>70</v>
      </c>
      <c r="B7" s="69"/>
      <c r="C7" s="69"/>
      <c r="D7" s="69"/>
      <c r="E7" s="70"/>
      <c r="F7" s="71"/>
      <c r="G7" s="70"/>
      <c r="H7" s="71"/>
      <c r="I7" s="71"/>
      <c r="J7" s="70"/>
    </row>
    <row r="8" ht="42" customHeight="1" spans="1:10">
      <c r="A8" s="134" t="s">
        <v>70</v>
      </c>
      <c r="B8" s="21"/>
      <c r="C8" s="21"/>
      <c r="D8" s="21"/>
      <c r="E8" s="30"/>
      <c r="F8" s="21"/>
      <c r="G8" s="30"/>
      <c r="H8" s="21"/>
      <c r="I8" s="21"/>
      <c r="J8" s="30"/>
    </row>
    <row r="9" ht="42" customHeight="1" spans="1:10">
      <c r="A9" s="135" t="s">
        <v>272</v>
      </c>
      <c r="B9" s="21" t="s">
        <v>285</v>
      </c>
      <c r="C9" s="21" t="s">
        <v>286</v>
      </c>
      <c r="D9" s="21" t="s">
        <v>287</v>
      </c>
      <c r="E9" s="30" t="s">
        <v>288</v>
      </c>
      <c r="F9" s="21" t="s">
        <v>289</v>
      </c>
      <c r="G9" s="30" t="s">
        <v>88</v>
      </c>
      <c r="H9" s="21" t="s">
        <v>290</v>
      </c>
      <c r="I9" s="21" t="s">
        <v>291</v>
      </c>
      <c r="J9" s="30" t="s">
        <v>292</v>
      </c>
    </row>
    <row r="10" ht="42" customHeight="1" spans="1:10">
      <c r="A10" s="135" t="s">
        <v>272</v>
      </c>
      <c r="B10" s="21" t="s">
        <v>285</v>
      </c>
      <c r="C10" s="21" t="s">
        <v>286</v>
      </c>
      <c r="D10" s="21" t="s">
        <v>287</v>
      </c>
      <c r="E10" s="30" t="s">
        <v>293</v>
      </c>
      <c r="F10" s="21" t="s">
        <v>289</v>
      </c>
      <c r="G10" s="30" t="s">
        <v>294</v>
      </c>
      <c r="H10" s="21" t="s">
        <v>295</v>
      </c>
      <c r="I10" s="21" t="s">
        <v>291</v>
      </c>
      <c r="J10" s="30" t="s">
        <v>296</v>
      </c>
    </row>
    <row r="11" ht="42" customHeight="1" spans="1:10">
      <c r="A11" s="135" t="s">
        <v>272</v>
      </c>
      <c r="B11" s="21" t="s">
        <v>285</v>
      </c>
      <c r="C11" s="21" t="s">
        <v>286</v>
      </c>
      <c r="D11" s="21" t="s">
        <v>287</v>
      </c>
      <c r="E11" s="30" t="s">
        <v>297</v>
      </c>
      <c r="F11" s="21" t="s">
        <v>289</v>
      </c>
      <c r="G11" s="30" t="s">
        <v>87</v>
      </c>
      <c r="H11" s="21" t="s">
        <v>290</v>
      </c>
      <c r="I11" s="21" t="s">
        <v>291</v>
      </c>
      <c r="J11" s="30" t="s">
        <v>298</v>
      </c>
    </row>
    <row r="12" ht="42" customHeight="1" spans="1:10">
      <c r="A12" s="135" t="s">
        <v>272</v>
      </c>
      <c r="B12" s="21" t="s">
        <v>285</v>
      </c>
      <c r="C12" s="21" t="s">
        <v>286</v>
      </c>
      <c r="D12" s="21" t="s">
        <v>287</v>
      </c>
      <c r="E12" s="30" t="s">
        <v>299</v>
      </c>
      <c r="F12" s="21" t="s">
        <v>289</v>
      </c>
      <c r="G12" s="30" t="s">
        <v>300</v>
      </c>
      <c r="H12" s="21" t="s">
        <v>301</v>
      </c>
      <c r="I12" s="21" t="s">
        <v>291</v>
      </c>
      <c r="J12" s="30" t="s">
        <v>302</v>
      </c>
    </row>
    <row r="13" ht="42" customHeight="1" spans="1:10">
      <c r="A13" s="135" t="s">
        <v>272</v>
      </c>
      <c r="B13" s="21" t="s">
        <v>285</v>
      </c>
      <c r="C13" s="21" t="s">
        <v>286</v>
      </c>
      <c r="D13" s="21" t="s">
        <v>287</v>
      </c>
      <c r="E13" s="30" t="s">
        <v>303</v>
      </c>
      <c r="F13" s="21" t="s">
        <v>304</v>
      </c>
      <c r="G13" s="30" t="s">
        <v>86</v>
      </c>
      <c r="H13" s="21" t="s">
        <v>301</v>
      </c>
      <c r="I13" s="21" t="s">
        <v>291</v>
      </c>
      <c r="J13" s="30" t="s">
        <v>302</v>
      </c>
    </row>
    <row r="14" ht="42" customHeight="1" spans="1:10">
      <c r="A14" s="135" t="s">
        <v>272</v>
      </c>
      <c r="B14" s="21" t="s">
        <v>285</v>
      </c>
      <c r="C14" s="21" t="s">
        <v>286</v>
      </c>
      <c r="D14" s="21" t="s">
        <v>287</v>
      </c>
      <c r="E14" s="30" t="s">
        <v>305</v>
      </c>
      <c r="F14" s="21" t="s">
        <v>289</v>
      </c>
      <c r="G14" s="30" t="s">
        <v>306</v>
      </c>
      <c r="H14" s="21" t="s">
        <v>301</v>
      </c>
      <c r="I14" s="21" t="s">
        <v>291</v>
      </c>
      <c r="J14" s="30" t="s">
        <v>302</v>
      </c>
    </row>
    <row r="15" ht="42" customHeight="1" spans="1:10">
      <c r="A15" s="135" t="s">
        <v>272</v>
      </c>
      <c r="B15" s="21" t="s">
        <v>285</v>
      </c>
      <c r="C15" s="21" t="s">
        <v>286</v>
      </c>
      <c r="D15" s="21" t="s">
        <v>287</v>
      </c>
      <c r="E15" s="30" t="s">
        <v>307</v>
      </c>
      <c r="F15" s="21" t="s">
        <v>289</v>
      </c>
      <c r="G15" s="30" t="s">
        <v>94</v>
      </c>
      <c r="H15" s="21" t="s">
        <v>290</v>
      </c>
      <c r="I15" s="21" t="s">
        <v>291</v>
      </c>
      <c r="J15" s="30" t="s">
        <v>308</v>
      </c>
    </row>
    <row r="16" ht="42" customHeight="1" spans="1:10">
      <c r="A16" s="135" t="s">
        <v>272</v>
      </c>
      <c r="B16" s="21" t="s">
        <v>285</v>
      </c>
      <c r="C16" s="21" t="s">
        <v>286</v>
      </c>
      <c r="D16" s="21" t="s">
        <v>309</v>
      </c>
      <c r="E16" s="30" t="s">
        <v>310</v>
      </c>
      <c r="F16" s="21" t="s">
        <v>289</v>
      </c>
      <c r="G16" s="30" t="s">
        <v>311</v>
      </c>
      <c r="H16" s="21" t="s">
        <v>312</v>
      </c>
      <c r="I16" s="21" t="s">
        <v>291</v>
      </c>
      <c r="J16" s="30" t="s">
        <v>313</v>
      </c>
    </row>
    <row r="17" ht="42" customHeight="1" spans="1:10">
      <c r="A17" s="135" t="s">
        <v>272</v>
      </c>
      <c r="B17" s="21" t="s">
        <v>285</v>
      </c>
      <c r="C17" s="21" t="s">
        <v>286</v>
      </c>
      <c r="D17" s="21" t="s">
        <v>314</v>
      </c>
      <c r="E17" s="30" t="s">
        <v>315</v>
      </c>
      <c r="F17" s="21" t="s">
        <v>304</v>
      </c>
      <c r="G17" s="30" t="s">
        <v>316</v>
      </c>
      <c r="H17" s="21" t="s">
        <v>317</v>
      </c>
      <c r="I17" s="21" t="s">
        <v>291</v>
      </c>
      <c r="J17" s="30" t="s">
        <v>318</v>
      </c>
    </row>
    <row r="18" ht="42" customHeight="1" spans="1:10">
      <c r="A18" s="135" t="s">
        <v>272</v>
      </c>
      <c r="B18" s="21" t="s">
        <v>285</v>
      </c>
      <c r="C18" s="21" t="s">
        <v>286</v>
      </c>
      <c r="D18" s="21" t="s">
        <v>319</v>
      </c>
      <c r="E18" s="30" t="s">
        <v>320</v>
      </c>
      <c r="F18" s="21" t="s">
        <v>321</v>
      </c>
      <c r="G18" s="30" t="s">
        <v>322</v>
      </c>
      <c r="H18" s="21" t="s">
        <v>323</v>
      </c>
      <c r="I18" s="21" t="s">
        <v>291</v>
      </c>
      <c r="J18" s="30" t="s">
        <v>324</v>
      </c>
    </row>
    <row r="19" ht="42" customHeight="1" spans="1:10">
      <c r="A19" s="135" t="s">
        <v>272</v>
      </c>
      <c r="B19" s="21" t="s">
        <v>285</v>
      </c>
      <c r="C19" s="21" t="s">
        <v>286</v>
      </c>
      <c r="D19" s="21" t="s">
        <v>319</v>
      </c>
      <c r="E19" s="30" t="s">
        <v>325</v>
      </c>
      <c r="F19" s="21" t="s">
        <v>321</v>
      </c>
      <c r="G19" s="30" t="s">
        <v>94</v>
      </c>
      <c r="H19" s="21" t="s">
        <v>317</v>
      </c>
      <c r="I19" s="21" t="s">
        <v>326</v>
      </c>
      <c r="J19" s="30" t="s">
        <v>327</v>
      </c>
    </row>
    <row r="20" ht="42" customHeight="1" spans="1:10">
      <c r="A20" s="135" t="s">
        <v>272</v>
      </c>
      <c r="B20" s="21" t="s">
        <v>285</v>
      </c>
      <c r="C20" s="21" t="s">
        <v>286</v>
      </c>
      <c r="D20" s="21" t="s">
        <v>319</v>
      </c>
      <c r="E20" s="30" t="s">
        <v>328</v>
      </c>
      <c r="F20" s="21" t="s">
        <v>321</v>
      </c>
      <c r="G20" s="30" t="s">
        <v>94</v>
      </c>
      <c r="H20" s="21" t="s">
        <v>317</v>
      </c>
      <c r="I20" s="21" t="s">
        <v>326</v>
      </c>
      <c r="J20" s="30" t="s">
        <v>329</v>
      </c>
    </row>
    <row r="21" ht="42" customHeight="1" spans="1:10">
      <c r="A21" s="135" t="s">
        <v>272</v>
      </c>
      <c r="B21" s="21" t="s">
        <v>285</v>
      </c>
      <c r="C21" s="21" t="s">
        <v>330</v>
      </c>
      <c r="D21" s="21" t="s">
        <v>331</v>
      </c>
      <c r="E21" s="30" t="s">
        <v>332</v>
      </c>
      <c r="F21" s="21" t="s">
        <v>289</v>
      </c>
      <c r="G21" s="30" t="s">
        <v>333</v>
      </c>
      <c r="H21" s="21" t="s">
        <v>317</v>
      </c>
      <c r="I21" s="21" t="s">
        <v>326</v>
      </c>
      <c r="J21" s="30" t="s">
        <v>334</v>
      </c>
    </row>
    <row r="22" ht="42" customHeight="1" spans="1:10">
      <c r="A22" s="135" t="s">
        <v>272</v>
      </c>
      <c r="B22" s="21" t="s">
        <v>285</v>
      </c>
      <c r="C22" s="21" t="s">
        <v>335</v>
      </c>
      <c r="D22" s="21" t="s">
        <v>336</v>
      </c>
      <c r="E22" s="30" t="s">
        <v>337</v>
      </c>
      <c r="F22" s="21" t="s">
        <v>289</v>
      </c>
      <c r="G22" s="30" t="s">
        <v>333</v>
      </c>
      <c r="H22" s="21" t="s">
        <v>317</v>
      </c>
      <c r="I22" s="21" t="s">
        <v>326</v>
      </c>
      <c r="J22" s="30" t="s">
        <v>338</v>
      </c>
    </row>
    <row r="23" ht="42" customHeight="1" spans="1:10">
      <c r="A23" s="135" t="s">
        <v>274</v>
      </c>
      <c r="B23" s="21" t="s">
        <v>339</v>
      </c>
      <c r="C23" s="21" t="s">
        <v>286</v>
      </c>
      <c r="D23" s="21" t="s">
        <v>287</v>
      </c>
      <c r="E23" s="30" t="s">
        <v>340</v>
      </c>
      <c r="F23" s="21" t="s">
        <v>321</v>
      </c>
      <c r="G23" s="30" t="s">
        <v>86</v>
      </c>
      <c r="H23" s="21" t="s">
        <v>341</v>
      </c>
      <c r="I23" s="21" t="s">
        <v>291</v>
      </c>
      <c r="J23" s="30" t="s">
        <v>342</v>
      </c>
    </row>
    <row r="24" ht="42" customHeight="1" spans="1:10">
      <c r="A24" s="135" t="s">
        <v>274</v>
      </c>
      <c r="B24" s="21" t="s">
        <v>339</v>
      </c>
      <c r="C24" s="21" t="s">
        <v>286</v>
      </c>
      <c r="D24" s="21" t="s">
        <v>287</v>
      </c>
      <c r="E24" s="30" t="s">
        <v>343</v>
      </c>
      <c r="F24" s="21" t="s">
        <v>321</v>
      </c>
      <c r="G24" s="30" t="s">
        <v>87</v>
      </c>
      <c r="H24" s="21" t="s">
        <v>341</v>
      </c>
      <c r="I24" s="21" t="s">
        <v>291</v>
      </c>
      <c r="J24" s="30" t="s">
        <v>344</v>
      </c>
    </row>
    <row r="25" ht="42" customHeight="1" spans="1:10">
      <c r="A25" s="135" t="s">
        <v>274</v>
      </c>
      <c r="B25" s="21" t="s">
        <v>339</v>
      </c>
      <c r="C25" s="21" t="s">
        <v>286</v>
      </c>
      <c r="D25" s="21" t="s">
        <v>314</v>
      </c>
      <c r="E25" s="30" t="s">
        <v>315</v>
      </c>
      <c r="F25" s="21" t="s">
        <v>304</v>
      </c>
      <c r="G25" s="30" t="s">
        <v>316</v>
      </c>
      <c r="H25" s="21" t="s">
        <v>345</v>
      </c>
      <c r="I25" s="21" t="s">
        <v>291</v>
      </c>
      <c r="J25" s="30" t="s">
        <v>346</v>
      </c>
    </row>
    <row r="26" ht="42" customHeight="1" spans="1:10">
      <c r="A26" s="135" t="s">
        <v>274</v>
      </c>
      <c r="B26" s="21" t="s">
        <v>339</v>
      </c>
      <c r="C26" s="21" t="s">
        <v>330</v>
      </c>
      <c r="D26" s="21" t="s">
        <v>331</v>
      </c>
      <c r="E26" s="30" t="s">
        <v>347</v>
      </c>
      <c r="F26" s="21" t="s">
        <v>289</v>
      </c>
      <c r="G26" s="30" t="s">
        <v>348</v>
      </c>
      <c r="H26" s="21" t="s">
        <v>317</v>
      </c>
      <c r="I26" s="21" t="s">
        <v>291</v>
      </c>
      <c r="J26" s="30" t="s">
        <v>349</v>
      </c>
    </row>
    <row r="27" ht="42" customHeight="1" spans="1:10">
      <c r="A27" s="135" t="s">
        <v>274</v>
      </c>
      <c r="B27" s="21" t="s">
        <v>339</v>
      </c>
      <c r="C27" s="21" t="s">
        <v>335</v>
      </c>
      <c r="D27" s="21" t="s">
        <v>336</v>
      </c>
      <c r="E27" s="30" t="s">
        <v>337</v>
      </c>
      <c r="F27" s="21" t="s">
        <v>289</v>
      </c>
      <c r="G27" s="30" t="s">
        <v>348</v>
      </c>
      <c r="H27" s="21" t="s">
        <v>317</v>
      </c>
      <c r="I27" s="21" t="s">
        <v>291</v>
      </c>
      <c r="J27" s="30" t="s">
        <v>350</v>
      </c>
    </row>
    <row r="28" ht="42" customHeight="1" spans="1:10">
      <c r="A28" s="135" t="s">
        <v>268</v>
      </c>
      <c r="B28" s="21" t="s">
        <v>351</v>
      </c>
      <c r="C28" s="21" t="s">
        <v>286</v>
      </c>
      <c r="D28" s="21" t="s">
        <v>287</v>
      </c>
      <c r="E28" s="30" t="s">
        <v>352</v>
      </c>
      <c r="F28" s="21" t="s">
        <v>289</v>
      </c>
      <c r="G28" s="30" t="s">
        <v>85</v>
      </c>
      <c r="H28" s="21" t="s">
        <v>341</v>
      </c>
      <c r="I28" s="21" t="s">
        <v>291</v>
      </c>
      <c r="J28" s="30" t="s">
        <v>353</v>
      </c>
    </row>
    <row r="29" ht="42" customHeight="1" spans="1:10">
      <c r="A29" s="135" t="s">
        <v>268</v>
      </c>
      <c r="B29" s="21" t="s">
        <v>351</v>
      </c>
      <c r="C29" s="21" t="s">
        <v>286</v>
      </c>
      <c r="D29" s="21" t="s">
        <v>287</v>
      </c>
      <c r="E29" s="30" t="s">
        <v>354</v>
      </c>
      <c r="F29" s="21" t="s">
        <v>289</v>
      </c>
      <c r="G29" s="30" t="s">
        <v>87</v>
      </c>
      <c r="H29" s="21" t="s">
        <v>290</v>
      </c>
      <c r="I29" s="21" t="s">
        <v>291</v>
      </c>
      <c r="J29" s="30" t="s">
        <v>355</v>
      </c>
    </row>
    <row r="30" ht="42" customHeight="1" spans="1:10">
      <c r="A30" s="135" t="s">
        <v>268</v>
      </c>
      <c r="B30" s="21" t="s">
        <v>351</v>
      </c>
      <c r="C30" s="21" t="s">
        <v>286</v>
      </c>
      <c r="D30" s="21" t="s">
        <v>309</v>
      </c>
      <c r="E30" s="30" t="s">
        <v>356</v>
      </c>
      <c r="F30" s="21" t="s">
        <v>289</v>
      </c>
      <c r="G30" s="30" t="s">
        <v>333</v>
      </c>
      <c r="H30" s="21" t="s">
        <v>317</v>
      </c>
      <c r="I30" s="21" t="s">
        <v>291</v>
      </c>
      <c r="J30" s="30" t="s">
        <v>357</v>
      </c>
    </row>
    <row r="31" ht="42" customHeight="1" spans="1:10">
      <c r="A31" s="135" t="s">
        <v>268</v>
      </c>
      <c r="B31" s="21" t="s">
        <v>351</v>
      </c>
      <c r="C31" s="21" t="s">
        <v>286</v>
      </c>
      <c r="D31" s="21" t="s">
        <v>314</v>
      </c>
      <c r="E31" s="30" t="s">
        <v>315</v>
      </c>
      <c r="F31" s="21" t="s">
        <v>304</v>
      </c>
      <c r="G31" s="30" t="s">
        <v>316</v>
      </c>
      <c r="H31" s="21" t="s">
        <v>317</v>
      </c>
      <c r="I31" s="21" t="s">
        <v>291</v>
      </c>
      <c r="J31" s="30" t="s">
        <v>346</v>
      </c>
    </row>
    <row r="32" ht="42" customHeight="1" spans="1:10">
      <c r="A32" s="135" t="s">
        <v>268</v>
      </c>
      <c r="B32" s="21" t="s">
        <v>351</v>
      </c>
      <c r="C32" s="21" t="s">
        <v>286</v>
      </c>
      <c r="D32" s="21" t="s">
        <v>314</v>
      </c>
      <c r="E32" s="30" t="s">
        <v>358</v>
      </c>
      <c r="F32" s="21" t="s">
        <v>304</v>
      </c>
      <c r="G32" s="30" t="s">
        <v>359</v>
      </c>
      <c r="H32" s="21" t="s">
        <v>360</v>
      </c>
      <c r="I32" s="21" t="s">
        <v>291</v>
      </c>
      <c r="J32" s="30" t="s">
        <v>361</v>
      </c>
    </row>
    <row r="33" ht="42" customHeight="1" spans="1:10">
      <c r="A33" s="135" t="s">
        <v>268</v>
      </c>
      <c r="B33" s="21" t="s">
        <v>351</v>
      </c>
      <c r="C33" s="21" t="s">
        <v>330</v>
      </c>
      <c r="D33" s="21" t="s">
        <v>331</v>
      </c>
      <c r="E33" s="30" t="s">
        <v>362</v>
      </c>
      <c r="F33" s="21" t="s">
        <v>304</v>
      </c>
      <c r="G33" s="30" t="s">
        <v>316</v>
      </c>
      <c r="H33" s="21" t="s">
        <v>317</v>
      </c>
      <c r="I33" s="21" t="s">
        <v>326</v>
      </c>
      <c r="J33" s="30" t="s">
        <v>334</v>
      </c>
    </row>
    <row r="34" ht="42" customHeight="1" spans="1:10">
      <c r="A34" s="135" t="s">
        <v>268</v>
      </c>
      <c r="B34" s="21" t="s">
        <v>351</v>
      </c>
      <c r="C34" s="21" t="s">
        <v>330</v>
      </c>
      <c r="D34" s="21" t="s">
        <v>331</v>
      </c>
      <c r="E34" s="30" t="s">
        <v>363</v>
      </c>
      <c r="F34" s="21" t="s">
        <v>289</v>
      </c>
      <c r="G34" s="30" t="s">
        <v>316</v>
      </c>
      <c r="H34" s="21" t="s">
        <v>317</v>
      </c>
      <c r="I34" s="21" t="s">
        <v>326</v>
      </c>
      <c r="J34" s="30" t="s">
        <v>364</v>
      </c>
    </row>
    <row r="35" ht="42" customHeight="1" spans="1:10">
      <c r="A35" s="135" t="s">
        <v>268</v>
      </c>
      <c r="B35" s="21" t="s">
        <v>351</v>
      </c>
      <c r="C35" s="21" t="s">
        <v>335</v>
      </c>
      <c r="D35" s="21" t="s">
        <v>336</v>
      </c>
      <c r="E35" s="30" t="s">
        <v>337</v>
      </c>
      <c r="F35" s="21" t="s">
        <v>289</v>
      </c>
      <c r="G35" s="30" t="s">
        <v>333</v>
      </c>
      <c r="H35" s="21" t="s">
        <v>317</v>
      </c>
      <c r="I35" s="21" t="s">
        <v>326</v>
      </c>
      <c r="J35" s="30" t="s">
        <v>338</v>
      </c>
    </row>
  </sheetData>
  <mergeCells count="8">
    <mergeCell ref="A3:J3"/>
    <mergeCell ref="A4:H4"/>
    <mergeCell ref="A9:A22"/>
    <mergeCell ref="A23:A27"/>
    <mergeCell ref="A28:A35"/>
    <mergeCell ref="B9:B22"/>
    <mergeCell ref="B23:B27"/>
    <mergeCell ref="B28:B35"/>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D15" sqref="D15"/>
    </sheetView>
  </sheetViews>
  <sheetFormatPr defaultColWidth="9.13888888888889" defaultRowHeight="14.25" customHeight="1" outlineLevelCol="5"/>
  <cols>
    <col min="1" max="1" width="32.1388888888889" customWidth="1"/>
    <col min="2" max="2" width="20.712962962963" customWidth="1"/>
    <col min="3" max="3" width="32.1388888888889" customWidth="1"/>
    <col min="4" max="4" width="27.712962962963" customWidth="1"/>
    <col min="5" max="6" width="36.712962962963" customWidth="1"/>
  </cols>
  <sheetData>
    <row r="1" customHeight="1" spans="1:6">
      <c r="A1" s="1"/>
      <c r="B1" s="1"/>
      <c r="C1" s="1"/>
      <c r="D1" s="1"/>
      <c r="E1" s="1"/>
      <c r="F1" s="1"/>
    </row>
    <row r="2" ht="12" customHeight="1" spans="1:6">
      <c r="A2" s="119">
        <v>1</v>
      </c>
      <c r="B2" s="120">
        <v>0</v>
      </c>
      <c r="C2" s="119">
        <v>1</v>
      </c>
      <c r="D2" s="121"/>
      <c r="E2" s="121"/>
      <c r="F2" s="118" t="s">
        <v>365</v>
      </c>
    </row>
    <row r="3" ht="42" customHeight="1" spans="1:6">
      <c r="A3" s="122" t="str">
        <f>"2025"&amp;"年部门政府性基金预算支出预算表"</f>
        <v>2025年部门政府性基金预算支出预算表</v>
      </c>
      <c r="B3" s="122" t="s">
        <v>366</v>
      </c>
      <c r="C3" s="123"/>
      <c r="D3" s="124"/>
      <c r="E3" s="124"/>
      <c r="F3" s="124"/>
    </row>
    <row r="4" ht="13.5" customHeight="1" spans="1:6">
      <c r="A4" s="5" t="str">
        <f>"单位名称："&amp;"中共昆明市委网络安全和信息化委员会办公室"</f>
        <v>单位名称：中共昆明市委网络安全和信息化委员会办公室</v>
      </c>
      <c r="B4" s="5" t="s">
        <v>367</v>
      </c>
      <c r="C4" s="119"/>
      <c r="D4" s="121"/>
      <c r="E4" s="121"/>
      <c r="F4" s="118" t="s">
        <v>1</v>
      </c>
    </row>
    <row r="5" ht="19.5" customHeight="1" spans="1:6">
      <c r="A5" s="125" t="s">
        <v>182</v>
      </c>
      <c r="B5" s="126" t="s">
        <v>75</v>
      </c>
      <c r="C5" s="125" t="s">
        <v>76</v>
      </c>
      <c r="D5" s="11" t="s">
        <v>368</v>
      </c>
      <c r="E5" s="12"/>
      <c r="F5" s="13"/>
    </row>
    <row r="6" ht="18.75" customHeight="1" spans="1:6">
      <c r="A6" s="127"/>
      <c r="B6" s="128"/>
      <c r="C6" s="127"/>
      <c r="D6" s="16" t="s">
        <v>55</v>
      </c>
      <c r="E6" s="11" t="s">
        <v>78</v>
      </c>
      <c r="F6" s="16" t="s">
        <v>79</v>
      </c>
    </row>
    <row r="7" ht="18.75" customHeight="1" spans="1:6">
      <c r="A7" s="68">
        <v>1</v>
      </c>
      <c r="B7" s="129" t="s">
        <v>86</v>
      </c>
      <c r="C7" s="68">
        <v>3</v>
      </c>
      <c r="D7" s="130">
        <v>4</v>
      </c>
      <c r="E7" s="130">
        <v>5</v>
      </c>
      <c r="F7" s="130">
        <v>6</v>
      </c>
    </row>
    <row r="8" ht="21" customHeight="1" spans="1:6">
      <c r="A8" s="21"/>
      <c r="B8" s="21"/>
      <c r="C8" s="21"/>
      <c r="D8" s="80"/>
      <c r="E8" s="80"/>
      <c r="F8" s="80"/>
    </row>
    <row r="9" ht="21" customHeight="1" spans="1:6">
      <c r="A9" s="21"/>
      <c r="B9" s="21"/>
      <c r="C9" s="21"/>
      <c r="D9" s="80"/>
      <c r="E9" s="80"/>
      <c r="F9" s="80"/>
    </row>
    <row r="10" ht="18.75" customHeight="1" spans="1:6">
      <c r="A10" s="131" t="s">
        <v>172</v>
      </c>
      <c r="B10" s="131" t="s">
        <v>172</v>
      </c>
      <c r="C10" s="132" t="s">
        <v>172</v>
      </c>
      <c r="D10" s="80"/>
      <c r="E10" s="80"/>
      <c r="F10" s="80"/>
    </row>
    <row r="11" customHeight="1" spans="1:1">
      <c r="A11" t="s">
        <v>369</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4"/>
  <sheetViews>
    <sheetView showZeros="0" topLeftCell="E1" workbookViewId="0">
      <pane ySplit="1" topLeftCell="A2" activePane="bottomLeft" state="frozen"/>
      <selection/>
      <selection pane="bottomLeft" activeCell="I9" sqref="I9"/>
    </sheetView>
  </sheetViews>
  <sheetFormatPr defaultColWidth="9.13888888888889" defaultRowHeight="14.25" customHeight="1"/>
  <cols>
    <col min="1" max="2" width="32.5740740740741" customWidth="1"/>
    <col min="3" max="3" width="41.1388888888889" customWidth="1"/>
    <col min="4" max="4" width="21.712962962963" customWidth="1"/>
    <col min="5" max="5" width="35.2777777777778" customWidth="1"/>
    <col min="6" max="6" width="7.71296296296296" customWidth="1"/>
    <col min="7" max="7" width="11.1388888888889" customWidth="1"/>
    <col min="8" max="8" width="13.2777777777778" customWidth="1"/>
    <col min="9" max="18" width="20" customWidth="1"/>
    <col min="19" max="19" width="19.8518518518519" customWidth="1"/>
  </cols>
  <sheetData>
    <row r="1" customHeight="1" spans="1:19">
      <c r="A1" s="1"/>
      <c r="B1" s="1"/>
      <c r="C1" s="1"/>
      <c r="D1" s="1"/>
      <c r="E1" s="1"/>
      <c r="F1" s="1"/>
      <c r="G1" s="1"/>
      <c r="H1" s="1"/>
      <c r="I1" s="1"/>
      <c r="J1" s="1"/>
      <c r="K1" s="1"/>
      <c r="L1" s="1"/>
      <c r="M1" s="1"/>
      <c r="N1" s="1"/>
      <c r="O1" s="1"/>
      <c r="P1" s="1"/>
      <c r="Q1" s="1"/>
      <c r="R1" s="1"/>
      <c r="S1" s="1"/>
    </row>
    <row r="2" ht="15.75" customHeight="1" spans="2:19">
      <c r="B2" s="84"/>
      <c r="C2" s="84"/>
      <c r="R2" s="3"/>
      <c r="S2" s="3" t="s">
        <v>370</v>
      </c>
    </row>
    <row r="3" ht="41.25" customHeight="1" spans="1:19">
      <c r="A3" s="73" t="str">
        <f>"2025"&amp;"年部门政府采购预算表"</f>
        <v>2025年部门政府采购预算表</v>
      </c>
      <c r="B3" s="66"/>
      <c r="C3" s="66"/>
      <c r="D3" s="4"/>
      <c r="E3" s="4"/>
      <c r="F3" s="4"/>
      <c r="G3" s="4"/>
      <c r="H3" s="4"/>
      <c r="I3" s="4"/>
      <c r="J3" s="4"/>
      <c r="K3" s="4"/>
      <c r="L3" s="4"/>
      <c r="M3" s="66"/>
      <c r="N3" s="4"/>
      <c r="O3" s="4"/>
      <c r="P3" s="66"/>
      <c r="Q3" s="4"/>
      <c r="R3" s="66"/>
      <c r="S3" s="66"/>
    </row>
    <row r="4" ht="18.75" customHeight="1" spans="1:19">
      <c r="A4" s="111" t="str">
        <f>"单位名称："&amp;"中共昆明市委网络安全和信息化委员会办公室"</f>
        <v>单位名称：中共昆明市委网络安全和信息化委员会办公室</v>
      </c>
      <c r="B4" s="86"/>
      <c r="C4" s="86"/>
      <c r="D4" s="7"/>
      <c r="E4" s="7"/>
      <c r="F4" s="7"/>
      <c r="G4" s="7"/>
      <c r="H4" s="7"/>
      <c r="I4" s="7"/>
      <c r="J4" s="7"/>
      <c r="K4" s="7"/>
      <c r="L4" s="7"/>
      <c r="R4" s="8"/>
      <c r="S4" s="118" t="s">
        <v>1</v>
      </c>
    </row>
    <row r="5" ht="15.75" customHeight="1" spans="1:19">
      <c r="A5" s="10" t="s">
        <v>181</v>
      </c>
      <c r="B5" s="87" t="s">
        <v>182</v>
      </c>
      <c r="C5" s="87" t="s">
        <v>371</v>
      </c>
      <c r="D5" s="88" t="s">
        <v>372</v>
      </c>
      <c r="E5" s="88" t="s">
        <v>373</v>
      </c>
      <c r="F5" s="88" t="s">
        <v>374</v>
      </c>
      <c r="G5" s="88" t="s">
        <v>375</v>
      </c>
      <c r="H5" s="88" t="s">
        <v>376</v>
      </c>
      <c r="I5" s="101" t="s">
        <v>189</v>
      </c>
      <c r="J5" s="101"/>
      <c r="K5" s="101"/>
      <c r="L5" s="101"/>
      <c r="M5" s="102"/>
      <c r="N5" s="101"/>
      <c r="O5" s="101"/>
      <c r="P5" s="81"/>
      <c r="Q5" s="101"/>
      <c r="R5" s="102"/>
      <c r="S5" s="82"/>
    </row>
    <row r="6" ht="17.25" customHeight="1" spans="1:19">
      <c r="A6" s="15"/>
      <c r="B6" s="89"/>
      <c r="C6" s="89"/>
      <c r="D6" s="90"/>
      <c r="E6" s="90"/>
      <c r="F6" s="90"/>
      <c r="G6" s="90"/>
      <c r="H6" s="90"/>
      <c r="I6" s="90" t="s">
        <v>55</v>
      </c>
      <c r="J6" s="90" t="s">
        <v>58</v>
      </c>
      <c r="K6" s="90" t="s">
        <v>377</v>
      </c>
      <c r="L6" s="90" t="s">
        <v>378</v>
      </c>
      <c r="M6" s="103" t="s">
        <v>379</v>
      </c>
      <c r="N6" s="104" t="s">
        <v>380</v>
      </c>
      <c r="O6" s="104"/>
      <c r="P6" s="109"/>
      <c r="Q6" s="104"/>
      <c r="R6" s="110"/>
      <c r="S6" s="91"/>
    </row>
    <row r="7" ht="54" customHeight="1" spans="1:19">
      <c r="A7" s="18"/>
      <c r="B7" s="91"/>
      <c r="C7" s="91"/>
      <c r="D7" s="92"/>
      <c r="E7" s="92"/>
      <c r="F7" s="92"/>
      <c r="G7" s="92"/>
      <c r="H7" s="92"/>
      <c r="I7" s="92"/>
      <c r="J7" s="92" t="s">
        <v>57</v>
      </c>
      <c r="K7" s="92"/>
      <c r="L7" s="92"/>
      <c r="M7" s="105"/>
      <c r="N7" s="92" t="s">
        <v>57</v>
      </c>
      <c r="O7" s="92" t="s">
        <v>64</v>
      </c>
      <c r="P7" s="91" t="s">
        <v>65</v>
      </c>
      <c r="Q7" s="92" t="s">
        <v>66</v>
      </c>
      <c r="R7" s="105" t="s">
        <v>67</v>
      </c>
      <c r="S7" s="91" t="s">
        <v>68</v>
      </c>
    </row>
    <row r="8" ht="18" customHeight="1" spans="1:19">
      <c r="A8" s="112">
        <v>1</v>
      </c>
      <c r="B8" s="112" t="s">
        <v>86</v>
      </c>
      <c r="C8" s="113">
        <v>3</v>
      </c>
      <c r="D8" s="113">
        <v>4</v>
      </c>
      <c r="E8" s="112">
        <v>5</v>
      </c>
      <c r="F8" s="112">
        <v>6</v>
      </c>
      <c r="G8" s="112">
        <v>7</v>
      </c>
      <c r="H8" s="112">
        <v>8</v>
      </c>
      <c r="I8" s="112">
        <v>9</v>
      </c>
      <c r="J8" s="112">
        <v>10</v>
      </c>
      <c r="K8" s="112">
        <v>11</v>
      </c>
      <c r="L8" s="112">
        <v>12</v>
      </c>
      <c r="M8" s="112">
        <v>13</v>
      </c>
      <c r="N8" s="112">
        <v>14</v>
      </c>
      <c r="O8" s="112">
        <v>15</v>
      </c>
      <c r="P8" s="112">
        <v>16</v>
      </c>
      <c r="Q8" s="112">
        <v>17</v>
      </c>
      <c r="R8" s="112">
        <v>18</v>
      </c>
      <c r="S8" s="112">
        <v>19</v>
      </c>
    </row>
    <row r="9" ht="21" customHeight="1" spans="1:19">
      <c r="A9" s="93" t="s">
        <v>70</v>
      </c>
      <c r="B9" s="94" t="s">
        <v>70</v>
      </c>
      <c r="C9" s="94" t="s">
        <v>225</v>
      </c>
      <c r="D9" s="95" t="s">
        <v>381</v>
      </c>
      <c r="E9" s="95" t="s">
        <v>381</v>
      </c>
      <c r="F9" s="95" t="s">
        <v>382</v>
      </c>
      <c r="G9" s="114">
        <v>28</v>
      </c>
      <c r="H9" s="80">
        <v>14984</v>
      </c>
      <c r="I9" s="80">
        <v>4984</v>
      </c>
      <c r="J9" s="80">
        <v>4984</v>
      </c>
      <c r="K9" s="80"/>
      <c r="L9" s="80"/>
      <c r="M9" s="80"/>
      <c r="N9" s="80"/>
      <c r="O9" s="80"/>
      <c r="P9" s="80"/>
      <c r="Q9" s="80"/>
      <c r="R9" s="80"/>
      <c r="S9" s="80"/>
    </row>
    <row r="10" ht="21" customHeight="1" spans="1:19">
      <c r="A10" s="93" t="s">
        <v>70</v>
      </c>
      <c r="B10" s="94" t="s">
        <v>70</v>
      </c>
      <c r="C10" s="94" t="s">
        <v>225</v>
      </c>
      <c r="D10" s="95" t="s">
        <v>383</v>
      </c>
      <c r="E10" s="95" t="s">
        <v>384</v>
      </c>
      <c r="F10" s="95" t="s">
        <v>295</v>
      </c>
      <c r="G10" s="114">
        <v>1</v>
      </c>
      <c r="H10" s="80">
        <v>15000</v>
      </c>
      <c r="I10" s="80">
        <v>5000</v>
      </c>
      <c r="J10" s="80">
        <v>5000</v>
      </c>
      <c r="K10" s="80"/>
      <c r="L10" s="80"/>
      <c r="M10" s="80"/>
      <c r="N10" s="80"/>
      <c r="O10" s="80"/>
      <c r="P10" s="80"/>
      <c r="Q10" s="80"/>
      <c r="R10" s="80"/>
      <c r="S10" s="80"/>
    </row>
    <row r="11" ht="21" customHeight="1" spans="1:19">
      <c r="A11" s="93" t="s">
        <v>70</v>
      </c>
      <c r="B11" s="94" t="s">
        <v>73</v>
      </c>
      <c r="C11" s="94" t="s">
        <v>225</v>
      </c>
      <c r="D11" s="95" t="s">
        <v>381</v>
      </c>
      <c r="E11" s="95" t="s">
        <v>381</v>
      </c>
      <c r="F11" s="95" t="s">
        <v>382</v>
      </c>
      <c r="G11" s="114">
        <v>28</v>
      </c>
      <c r="H11" s="80">
        <v>14984</v>
      </c>
      <c r="I11" s="80">
        <v>4984</v>
      </c>
      <c r="J11" s="80">
        <v>4984</v>
      </c>
      <c r="K11" s="80"/>
      <c r="L11" s="80"/>
      <c r="M11" s="80"/>
      <c r="N11" s="80"/>
      <c r="O11" s="80"/>
      <c r="P11" s="80"/>
      <c r="Q11" s="80"/>
      <c r="R11" s="80"/>
      <c r="S11" s="80"/>
    </row>
    <row r="12" ht="21" customHeight="1" spans="1:19">
      <c r="A12" s="93" t="s">
        <v>70</v>
      </c>
      <c r="B12" s="94" t="s">
        <v>73</v>
      </c>
      <c r="C12" s="94" t="s">
        <v>225</v>
      </c>
      <c r="D12" s="95" t="s">
        <v>383</v>
      </c>
      <c r="E12" s="95" t="s">
        <v>384</v>
      </c>
      <c r="F12" s="95" t="s">
        <v>295</v>
      </c>
      <c r="G12" s="114">
        <v>1</v>
      </c>
      <c r="H12" s="80">
        <v>15000</v>
      </c>
      <c r="I12" s="80">
        <v>5000</v>
      </c>
      <c r="J12" s="80">
        <v>5000</v>
      </c>
      <c r="K12" s="80"/>
      <c r="L12" s="80"/>
      <c r="M12" s="80"/>
      <c r="N12" s="80"/>
      <c r="O12" s="80"/>
      <c r="P12" s="80"/>
      <c r="Q12" s="80"/>
      <c r="R12" s="80"/>
      <c r="S12" s="80"/>
    </row>
    <row r="13" ht="21" customHeight="1" spans="1:19">
      <c r="A13" s="96" t="s">
        <v>172</v>
      </c>
      <c r="B13" s="97"/>
      <c r="C13" s="97"/>
      <c r="D13" s="98"/>
      <c r="E13" s="98"/>
      <c r="F13" s="98"/>
      <c r="G13" s="115"/>
      <c r="H13" s="80">
        <v>59968</v>
      </c>
      <c r="I13" s="80">
        <v>19968</v>
      </c>
      <c r="J13" s="80">
        <v>19968</v>
      </c>
      <c r="K13" s="80"/>
      <c r="L13" s="80"/>
      <c r="M13" s="80"/>
      <c r="N13" s="80"/>
      <c r="O13" s="80"/>
      <c r="P13" s="80"/>
      <c r="Q13" s="80"/>
      <c r="R13" s="80"/>
      <c r="S13" s="80"/>
    </row>
    <row r="14" ht="21" customHeight="1" spans="1:19">
      <c r="A14" s="111" t="s">
        <v>385</v>
      </c>
      <c r="B14" s="5"/>
      <c r="C14" s="5"/>
      <c r="D14" s="111"/>
      <c r="E14" s="111"/>
      <c r="F14" s="111"/>
      <c r="G14" s="116"/>
      <c r="H14" s="117"/>
      <c r="I14" s="117"/>
      <c r="J14" s="117"/>
      <c r="K14" s="117"/>
      <c r="L14" s="117"/>
      <c r="M14" s="117"/>
      <c r="N14" s="117"/>
      <c r="O14" s="117"/>
      <c r="P14" s="117"/>
      <c r="Q14" s="117"/>
      <c r="R14" s="117"/>
      <c r="S14" s="117"/>
    </row>
  </sheetData>
  <mergeCells count="19">
    <mergeCell ref="A3:S3"/>
    <mergeCell ref="A4:H4"/>
    <mergeCell ref="I5:S5"/>
    <mergeCell ref="N6:S6"/>
    <mergeCell ref="A13:G13"/>
    <mergeCell ref="A14:S14"/>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topLeftCell="F1" workbookViewId="0">
      <pane ySplit="1" topLeftCell="A2" activePane="bottomLeft" state="frozen"/>
      <selection/>
      <selection pane="bottomLeft" activeCell="A1" sqref="A1"/>
    </sheetView>
  </sheetViews>
  <sheetFormatPr defaultColWidth="9.13888888888889" defaultRowHeight="14.25" customHeight="1"/>
  <cols>
    <col min="1" max="5" width="39.1388888888889" customWidth="1"/>
    <col min="6" max="6" width="27.5740740740741" customWidth="1"/>
    <col min="7" max="7" width="28.5740740740741" customWidth="1"/>
    <col min="8" max="8" width="28.1388888888889" customWidth="1"/>
    <col min="9" max="9" width="39.1388888888889" customWidth="1"/>
    <col min="10" max="18" width="20.4259259259259" customWidth="1"/>
    <col min="19" max="20" width="20.2777777777778"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77"/>
      <c r="B2" s="84"/>
      <c r="C2" s="84"/>
      <c r="D2" s="84"/>
      <c r="E2" s="84"/>
      <c r="F2" s="84"/>
      <c r="G2" s="84"/>
      <c r="H2" s="77"/>
      <c r="I2" s="77"/>
      <c r="J2" s="77"/>
      <c r="K2" s="77"/>
      <c r="L2" s="77"/>
      <c r="M2" s="77"/>
      <c r="N2" s="99"/>
      <c r="O2" s="77"/>
      <c r="P2" s="77"/>
      <c r="Q2" s="84"/>
      <c r="R2" s="77"/>
      <c r="S2" s="107"/>
      <c r="T2" s="107" t="s">
        <v>386</v>
      </c>
    </row>
    <row r="3" ht="41.25" customHeight="1" spans="1:20">
      <c r="A3" s="73" t="str">
        <f>"2025"&amp;"年部门政府购买服务预算表"</f>
        <v>2025年部门政府购买服务预算表</v>
      </c>
      <c r="B3" s="66"/>
      <c r="C3" s="66"/>
      <c r="D3" s="66"/>
      <c r="E3" s="66"/>
      <c r="F3" s="66"/>
      <c r="G3" s="66"/>
      <c r="H3" s="85"/>
      <c r="I3" s="85"/>
      <c r="J3" s="85"/>
      <c r="K3" s="85"/>
      <c r="L3" s="85"/>
      <c r="M3" s="85"/>
      <c r="N3" s="100"/>
      <c r="O3" s="85"/>
      <c r="P3" s="85"/>
      <c r="Q3" s="66"/>
      <c r="R3" s="85"/>
      <c r="S3" s="100"/>
      <c r="T3" s="66"/>
    </row>
    <row r="4" ht="22.5" customHeight="1" spans="1:20">
      <c r="A4" s="74" t="str">
        <f>"单位名称："&amp;"中共昆明市委网络安全和信息化委员会办公室"</f>
        <v>单位名称：中共昆明市委网络安全和信息化委员会办公室</v>
      </c>
      <c r="B4" s="86"/>
      <c r="C4" s="86"/>
      <c r="D4" s="86"/>
      <c r="E4" s="86"/>
      <c r="F4" s="86"/>
      <c r="G4" s="86"/>
      <c r="H4" s="75"/>
      <c r="I4" s="75"/>
      <c r="J4" s="75"/>
      <c r="K4" s="75"/>
      <c r="L4" s="75"/>
      <c r="M4" s="75"/>
      <c r="N4" s="99"/>
      <c r="O4" s="77"/>
      <c r="P4" s="77"/>
      <c r="Q4" s="84"/>
      <c r="R4" s="77"/>
      <c r="S4" s="108"/>
      <c r="T4" s="107" t="s">
        <v>1</v>
      </c>
    </row>
    <row r="5" ht="24" customHeight="1" spans="1:20">
      <c r="A5" s="10" t="s">
        <v>181</v>
      </c>
      <c r="B5" s="87" t="s">
        <v>182</v>
      </c>
      <c r="C5" s="87" t="s">
        <v>371</v>
      </c>
      <c r="D5" s="87" t="s">
        <v>387</v>
      </c>
      <c r="E5" s="87" t="s">
        <v>388</v>
      </c>
      <c r="F5" s="87" t="s">
        <v>389</v>
      </c>
      <c r="G5" s="87" t="s">
        <v>390</v>
      </c>
      <c r="H5" s="88" t="s">
        <v>391</v>
      </c>
      <c r="I5" s="88" t="s">
        <v>392</v>
      </c>
      <c r="J5" s="101" t="s">
        <v>189</v>
      </c>
      <c r="K5" s="101"/>
      <c r="L5" s="101"/>
      <c r="M5" s="101"/>
      <c r="N5" s="102"/>
      <c r="O5" s="101"/>
      <c r="P5" s="101"/>
      <c r="Q5" s="81"/>
      <c r="R5" s="101"/>
      <c r="S5" s="102"/>
      <c r="T5" s="82"/>
    </row>
    <row r="6" ht="24" customHeight="1" spans="1:20">
      <c r="A6" s="15"/>
      <c r="B6" s="89"/>
      <c r="C6" s="89"/>
      <c r="D6" s="89"/>
      <c r="E6" s="89"/>
      <c r="F6" s="89"/>
      <c r="G6" s="89"/>
      <c r="H6" s="90"/>
      <c r="I6" s="90"/>
      <c r="J6" s="90" t="s">
        <v>55</v>
      </c>
      <c r="K6" s="90" t="s">
        <v>58</v>
      </c>
      <c r="L6" s="90" t="s">
        <v>377</v>
      </c>
      <c r="M6" s="90" t="s">
        <v>378</v>
      </c>
      <c r="N6" s="103" t="s">
        <v>379</v>
      </c>
      <c r="O6" s="104" t="s">
        <v>380</v>
      </c>
      <c r="P6" s="104"/>
      <c r="Q6" s="109"/>
      <c r="R6" s="104"/>
      <c r="S6" s="110"/>
      <c r="T6" s="91"/>
    </row>
    <row r="7" ht="54" customHeight="1" spans="1:20">
      <c r="A7" s="18"/>
      <c r="B7" s="91"/>
      <c r="C7" s="91"/>
      <c r="D7" s="91"/>
      <c r="E7" s="91"/>
      <c r="F7" s="91"/>
      <c r="G7" s="91"/>
      <c r="H7" s="92"/>
      <c r="I7" s="92"/>
      <c r="J7" s="92"/>
      <c r="K7" s="92" t="s">
        <v>57</v>
      </c>
      <c r="L7" s="92"/>
      <c r="M7" s="92"/>
      <c r="N7" s="105"/>
      <c r="O7" s="92" t="s">
        <v>57</v>
      </c>
      <c r="P7" s="92" t="s">
        <v>64</v>
      </c>
      <c r="Q7" s="91" t="s">
        <v>65</v>
      </c>
      <c r="R7" s="92" t="s">
        <v>66</v>
      </c>
      <c r="S7" s="105" t="s">
        <v>67</v>
      </c>
      <c r="T7" s="91" t="s">
        <v>68</v>
      </c>
    </row>
    <row r="8" ht="17.25" customHeight="1" spans="1:20">
      <c r="A8" s="19">
        <v>1</v>
      </c>
      <c r="B8" s="91">
        <v>2</v>
      </c>
      <c r="C8" s="19">
        <v>3</v>
      </c>
      <c r="D8" s="19">
        <v>4</v>
      </c>
      <c r="E8" s="91">
        <v>5</v>
      </c>
      <c r="F8" s="19">
        <v>6</v>
      </c>
      <c r="G8" s="19">
        <v>7</v>
      </c>
      <c r="H8" s="91">
        <v>8</v>
      </c>
      <c r="I8" s="19">
        <v>9</v>
      </c>
      <c r="J8" s="19">
        <v>10</v>
      </c>
      <c r="K8" s="91">
        <v>11</v>
      </c>
      <c r="L8" s="19">
        <v>12</v>
      </c>
      <c r="M8" s="19">
        <v>13</v>
      </c>
      <c r="N8" s="91">
        <v>14</v>
      </c>
      <c r="O8" s="19">
        <v>15</v>
      </c>
      <c r="P8" s="19">
        <v>16</v>
      </c>
      <c r="Q8" s="91">
        <v>17</v>
      </c>
      <c r="R8" s="19">
        <v>18</v>
      </c>
      <c r="S8" s="19">
        <v>19</v>
      </c>
      <c r="T8" s="19">
        <v>20</v>
      </c>
    </row>
    <row r="9" ht="21" customHeight="1" spans="1:20">
      <c r="A9" s="93" t="s">
        <v>70</v>
      </c>
      <c r="B9" s="94" t="s">
        <v>70</v>
      </c>
      <c r="C9" s="94" t="s">
        <v>268</v>
      </c>
      <c r="D9" s="94" t="s">
        <v>393</v>
      </c>
      <c r="E9" s="94" t="s">
        <v>394</v>
      </c>
      <c r="F9" s="94" t="s">
        <v>79</v>
      </c>
      <c r="G9" s="94" t="s">
        <v>395</v>
      </c>
      <c r="H9" s="95" t="s">
        <v>101</v>
      </c>
      <c r="I9" s="95" t="s">
        <v>396</v>
      </c>
      <c r="J9" s="80">
        <v>30000</v>
      </c>
      <c r="K9" s="80">
        <v>30000</v>
      </c>
      <c r="L9" s="80"/>
      <c r="M9" s="80"/>
      <c r="N9" s="80"/>
      <c r="O9" s="80"/>
      <c r="P9" s="80"/>
      <c r="Q9" s="80"/>
      <c r="R9" s="80"/>
      <c r="S9" s="80"/>
      <c r="T9" s="80"/>
    </row>
    <row r="10" ht="21" customHeight="1" spans="1:20">
      <c r="A10" s="93" t="s">
        <v>70</v>
      </c>
      <c r="B10" s="94" t="s">
        <v>70</v>
      </c>
      <c r="C10" s="94" t="s">
        <v>268</v>
      </c>
      <c r="D10" s="94" t="s">
        <v>397</v>
      </c>
      <c r="E10" s="94" t="s">
        <v>398</v>
      </c>
      <c r="F10" s="94" t="s">
        <v>79</v>
      </c>
      <c r="G10" s="94" t="s">
        <v>395</v>
      </c>
      <c r="H10" s="95" t="s">
        <v>101</v>
      </c>
      <c r="I10" s="95" t="s">
        <v>399</v>
      </c>
      <c r="J10" s="80">
        <v>130000</v>
      </c>
      <c r="K10" s="80">
        <v>130000</v>
      </c>
      <c r="L10" s="80"/>
      <c r="M10" s="80"/>
      <c r="N10" s="80"/>
      <c r="O10" s="80"/>
      <c r="P10" s="80"/>
      <c r="Q10" s="80"/>
      <c r="R10" s="80"/>
      <c r="S10" s="80"/>
      <c r="T10" s="80"/>
    </row>
    <row r="11" ht="21" customHeight="1" spans="1:20">
      <c r="A11" s="96" t="s">
        <v>172</v>
      </c>
      <c r="B11" s="97"/>
      <c r="C11" s="97"/>
      <c r="D11" s="97"/>
      <c r="E11" s="97"/>
      <c r="F11" s="97"/>
      <c r="G11" s="97"/>
      <c r="H11" s="98"/>
      <c r="I11" s="106"/>
      <c r="J11" s="80">
        <v>160000</v>
      </c>
      <c r="K11" s="80">
        <v>160000</v>
      </c>
      <c r="L11" s="80"/>
      <c r="M11" s="80"/>
      <c r="N11" s="80"/>
      <c r="O11" s="80"/>
      <c r="P11" s="80"/>
      <c r="Q11" s="80"/>
      <c r="R11" s="80"/>
      <c r="S11" s="80"/>
      <c r="T11" s="80"/>
    </row>
  </sheetData>
  <mergeCells count="19">
    <mergeCell ref="A3:T3"/>
    <mergeCell ref="A4:I4"/>
    <mergeCell ref="J5:T5"/>
    <mergeCell ref="O6:T6"/>
    <mergeCell ref="A11:I11"/>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workbookViewId="0">
      <pane ySplit="1" topLeftCell="A2" activePane="bottomLeft" state="frozen"/>
      <selection/>
      <selection pane="bottomLeft" activeCell="A10" sqref="A10"/>
    </sheetView>
  </sheetViews>
  <sheetFormatPr defaultColWidth="9.13888888888889" defaultRowHeight="14.25" customHeight="1"/>
  <cols>
    <col min="1" max="1" width="37.712962962963"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72"/>
      <c r="W2" s="3"/>
      <c r="X2" s="3" t="s">
        <v>400</v>
      </c>
    </row>
    <row r="3" ht="41.25" customHeight="1" spans="1:24">
      <c r="A3" s="73" t="str">
        <f>"2025"&amp;"年市对下转移支付预算表"</f>
        <v>2025年市对下转移支付预算表</v>
      </c>
      <c r="B3" s="4"/>
      <c r="C3" s="4"/>
      <c r="D3" s="4"/>
      <c r="E3" s="4"/>
      <c r="F3" s="4"/>
      <c r="G3" s="4"/>
      <c r="H3" s="4"/>
      <c r="I3" s="4"/>
      <c r="J3" s="4"/>
      <c r="K3" s="4"/>
      <c r="L3" s="4"/>
      <c r="M3" s="4"/>
      <c r="N3" s="4"/>
      <c r="O3" s="4"/>
      <c r="P3" s="4"/>
      <c r="Q3" s="4"/>
      <c r="R3" s="4"/>
      <c r="S3" s="4"/>
      <c r="T3" s="4"/>
      <c r="U3" s="4"/>
      <c r="V3" s="4"/>
      <c r="W3" s="66"/>
      <c r="X3" s="66"/>
    </row>
    <row r="4" ht="18" customHeight="1" spans="1:24">
      <c r="A4" s="74" t="str">
        <f>"单位名称："&amp;"中共昆明市委网络安全和信息化委员会办公室"</f>
        <v>单位名称：中共昆明市委网络安全和信息化委员会办公室</v>
      </c>
      <c r="B4" s="75"/>
      <c r="C4" s="75"/>
      <c r="D4" s="76"/>
      <c r="E4" s="77"/>
      <c r="F4" s="77"/>
      <c r="G4" s="77"/>
      <c r="H4" s="77"/>
      <c r="I4" s="77"/>
      <c r="W4" s="8"/>
      <c r="X4" s="8" t="s">
        <v>1</v>
      </c>
    </row>
    <row r="5" ht="19.5" customHeight="1" spans="1:24">
      <c r="A5" s="28" t="s">
        <v>401</v>
      </c>
      <c r="B5" s="11" t="s">
        <v>189</v>
      </c>
      <c r="C5" s="12"/>
      <c r="D5" s="12"/>
      <c r="E5" s="11" t="s">
        <v>402</v>
      </c>
      <c r="F5" s="12"/>
      <c r="G5" s="12"/>
      <c r="H5" s="12"/>
      <c r="I5" s="12"/>
      <c r="J5" s="12"/>
      <c r="K5" s="12"/>
      <c r="L5" s="12"/>
      <c r="M5" s="12"/>
      <c r="N5" s="12"/>
      <c r="O5" s="12"/>
      <c r="P5" s="12"/>
      <c r="Q5" s="12"/>
      <c r="R5" s="12"/>
      <c r="S5" s="12"/>
      <c r="T5" s="12"/>
      <c r="U5" s="12"/>
      <c r="V5" s="12"/>
      <c r="W5" s="81"/>
      <c r="X5" s="82"/>
    </row>
    <row r="6" ht="40.5" customHeight="1" spans="1:24">
      <c r="A6" s="19"/>
      <c r="B6" s="29" t="s">
        <v>55</v>
      </c>
      <c r="C6" s="10" t="s">
        <v>58</v>
      </c>
      <c r="D6" s="78" t="s">
        <v>377</v>
      </c>
      <c r="E6" s="48" t="s">
        <v>403</v>
      </c>
      <c r="F6" s="48" t="s">
        <v>404</v>
      </c>
      <c r="G6" s="48" t="s">
        <v>405</v>
      </c>
      <c r="H6" s="48" t="s">
        <v>406</v>
      </c>
      <c r="I6" s="48" t="s">
        <v>407</v>
      </c>
      <c r="J6" s="48" t="s">
        <v>408</v>
      </c>
      <c r="K6" s="48" t="s">
        <v>409</v>
      </c>
      <c r="L6" s="48" t="s">
        <v>410</v>
      </c>
      <c r="M6" s="48" t="s">
        <v>411</v>
      </c>
      <c r="N6" s="48" t="s">
        <v>412</v>
      </c>
      <c r="O6" s="48" t="s">
        <v>413</v>
      </c>
      <c r="P6" s="48" t="s">
        <v>414</v>
      </c>
      <c r="Q6" s="48" t="s">
        <v>415</v>
      </c>
      <c r="R6" s="48" t="s">
        <v>416</v>
      </c>
      <c r="S6" s="48" t="s">
        <v>417</v>
      </c>
      <c r="T6" s="48" t="s">
        <v>418</v>
      </c>
      <c r="U6" s="48" t="s">
        <v>419</v>
      </c>
      <c r="V6" s="48" t="s">
        <v>420</v>
      </c>
      <c r="W6" s="48" t="s">
        <v>421</v>
      </c>
      <c r="X6" s="83" t="s">
        <v>422</v>
      </c>
    </row>
    <row r="7" ht="19.5" customHeight="1" spans="1:24">
      <c r="A7" s="20">
        <v>1</v>
      </c>
      <c r="B7" s="20">
        <v>2</v>
      </c>
      <c r="C7" s="20">
        <v>3</v>
      </c>
      <c r="D7" s="79">
        <v>4</v>
      </c>
      <c r="E7" s="36">
        <v>5</v>
      </c>
      <c r="F7" s="20">
        <v>6</v>
      </c>
      <c r="G7" s="20">
        <v>7</v>
      </c>
      <c r="H7" s="79">
        <v>8</v>
      </c>
      <c r="I7" s="20">
        <v>9</v>
      </c>
      <c r="J7" s="20">
        <v>10</v>
      </c>
      <c r="K7" s="20">
        <v>11</v>
      </c>
      <c r="L7" s="79">
        <v>12</v>
      </c>
      <c r="M7" s="20">
        <v>13</v>
      </c>
      <c r="N7" s="20">
        <v>14</v>
      </c>
      <c r="O7" s="20">
        <v>15</v>
      </c>
      <c r="P7" s="79">
        <v>16</v>
      </c>
      <c r="Q7" s="20">
        <v>17</v>
      </c>
      <c r="R7" s="20">
        <v>18</v>
      </c>
      <c r="S7" s="20">
        <v>19</v>
      </c>
      <c r="T7" s="79">
        <v>20</v>
      </c>
      <c r="U7" s="79">
        <v>21</v>
      </c>
      <c r="V7" s="79">
        <v>22</v>
      </c>
      <c r="W7" s="36">
        <v>23</v>
      </c>
      <c r="X7" s="36">
        <v>24</v>
      </c>
    </row>
    <row r="8" ht="19.5" customHeight="1" spans="1:24">
      <c r="A8" s="30"/>
      <c r="B8" s="80"/>
      <c r="C8" s="80"/>
      <c r="D8" s="80"/>
      <c r="E8" s="80"/>
      <c r="F8" s="80"/>
      <c r="G8" s="80"/>
      <c r="H8" s="80"/>
      <c r="I8" s="80"/>
      <c r="J8" s="80"/>
      <c r="K8" s="80"/>
      <c r="L8" s="80"/>
      <c r="M8" s="80"/>
      <c r="N8" s="80"/>
      <c r="O8" s="80"/>
      <c r="P8" s="80"/>
      <c r="Q8" s="80"/>
      <c r="R8" s="80"/>
      <c r="S8" s="80"/>
      <c r="T8" s="80"/>
      <c r="U8" s="80"/>
      <c r="V8" s="80"/>
      <c r="W8" s="80"/>
      <c r="X8" s="80"/>
    </row>
    <row r="9" ht="19.5" customHeight="1" spans="1:24">
      <c r="A9" s="69"/>
      <c r="B9" s="80"/>
      <c r="C9" s="80"/>
      <c r="D9" s="80"/>
      <c r="E9" s="80"/>
      <c r="F9" s="80"/>
      <c r="G9" s="80"/>
      <c r="H9" s="80"/>
      <c r="I9" s="80"/>
      <c r="J9" s="80"/>
      <c r="K9" s="80"/>
      <c r="L9" s="80"/>
      <c r="M9" s="80"/>
      <c r="N9" s="80"/>
      <c r="O9" s="80"/>
      <c r="P9" s="80"/>
      <c r="Q9" s="80"/>
      <c r="R9" s="80"/>
      <c r="S9" s="80"/>
      <c r="T9" s="80"/>
      <c r="U9" s="80"/>
      <c r="V9" s="80"/>
      <c r="W9" s="80"/>
      <c r="X9" s="80"/>
    </row>
    <row r="10" customHeight="1" spans="1:1">
      <c r="A10" t="s">
        <v>423</v>
      </c>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9" sqref="A9"/>
    </sheetView>
  </sheetViews>
  <sheetFormatPr defaultColWidth="9.13888888888889" defaultRowHeight="12" customHeight="1"/>
  <cols>
    <col min="1" max="1" width="34.2777777777778" customWidth="1"/>
    <col min="2" max="2" width="29" customWidth="1"/>
    <col min="3" max="5" width="23.5740740740741" customWidth="1"/>
    <col min="6" max="6" width="11.2777777777778" customWidth="1"/>
    <col min="7" max="7" width="25.1388888888889" customWidth="1"/>
    <col min="8" max="8" width="15.5740740740741" customWidth="1"/>
    <col min="9" max="9" width="13.4259259259259" customWidth="1"/>
    <col min="10" max="10" width="18.8518518518519" customWidth="1"/>
  </cols>
  <sheetData>
    <row r="1" customHeight="1" spans="1:10">
      <c r="A1" s="1"/>
      <c r="B1" s="1"/>
      <c r="C1" s="1"/>
      <c r="D1" s="1"/>
      <c r="E1" s="1"/>
      <c r="F1" s="1"/>
      <c r="G1" s="1"/>
      <c r="H1" s="1"/>
      <c r="I1" s="1"/>
      <c r="J1" s="1"/>
    </row>
    <row r="2" ht="16.5" customHeight="1" spans="10:10">
      <c r="J2" s="3" t="s">
        <v>424</v>
      </c>
    </row>
    <row r="3" ht="41.25" customHeight="1" spans="1:10">
      <c r="A3" s="65" t="str">
        <f>"2025"&amp;"年市对下转移支付绩效目标表"</f>
        <v>2025年市对下转移支付绩效目标表</v>
      </c>
      <c r="B3" s="4"/>
      <c r="C3" s="4"/>
      <c r="D3" s="4"/>
      <c r="E3" s="4"/>
      <c r="F3" s="66"/>
      <c r="G3" s="4"/>
      <c r="H3" s="66"/>
      <c r="I3" s="66"/>
      <c r="J3" s="4"/>
    </row>
    <row r="4" ht="17.25" customHeight="1" spans="1:1">
      <c r="A4" s="5" t="str">
        <f>"单位名称："&amp;"中共昆明市委网络安全和信息化委员会办公室"</f>
        <v>单位名称：中共昆明市委网络安全和信息化委员会办公室</v>
      </c>
    </row>
    <row r="5" ht="44.25" customHeight="1" spans="1:10">
      <c r="A5" s="67" t="s">
        <v>401</v>
      </c>
      <c r="B5" s="67" t="s">
        <v>276</v>
      </c>
      <c r="C5" s="67" t="s">
        <v>277</v>
      </c>
      <c r="D5" s="67" t="s">
        <v>278</v>
      </c>
      <c r="E5" s="67" t="s">
        <v>279</v>
      </c>
      <c r="F5" s="68" t="s">
        <v>280</v>
      </c>
      <c r="G5" s="67" t="s">
        <v>281</v>
      </c>
      <c r="H5" s="68" t="s">
        <v>282</v>
      </c>
      <c r="I5" s="68" t="s">
        <v>283</v>
      </c>
      <c r="J5" s="67" t="s">
        <v>284</v>
      </c>
    </row>
    <row r="6" ht="14.25" customHeight="1" spans="1:10">
      <c r="A6" s="67">
        <v>1</v>
      </c>
      <c r="B6" s="67">
        <v>2</v>
      </c>
      <c r="C6" s="67">
        <v>3</v>
      </c>
      <c r="D6" s="67">
        <v>4</v>
      </c>
      <c r="E6" s="67">
        <v>5</v>
      </c>
      <c r="F6" s="68">
        <v>6</v>
      </c>
      <c r="G6" s="67">
        <v>7</v>
      </c>
      <c r="H6" s="68">
        <v>8</v>
      </c>
      <c r="I6" s="68">
        <v>9</v>
      </c>
      <c r="J6" s="67">
        <v>10</v>
      </c>
    </row>
    <row r="7" ht="42" customHeight="1" spans="1:10">
      <c r="A7" s="30"/>
      <c r="B7" s="69"/>
      <c r="C7" s="69"/>
      <c r="D7" s="69"/>
      <c r="E7" s="70"/>
      <c r="F7" s="71"/>
      <c r="G7" s="70"/>
      <c r="H7" s="71"/>
      <c r="I7" s="71"/>
      <c r="J7" s="70"/>
    </row>
    <row r="8" ht="42" customHeight="1" spans="1:10">
      <c r="A8" s="30"/>
      <c r="B8" s="21"/>
      <c r="C8" s="21"/>
      <c r="D8" s="21"/>
      <c r="E8" s="30"/>
      <c r="F8" s="21"/>
      <c r="G8" s="30"/>
      <c r="H8" s="21"/>
      <c r="I8" s="21"/>
      <c r="J8" s="30"/>
    </row>
    <row r="9" customHeight="1" spans="1:1">
      <c r="A9" t="s">
        <v>423</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topLeftCell="F1" workbookViewId="0">
      <pane ySplit="1" topLeftCell="A2" activePane="bottomLeft" state="frozen"/>
      <selection/>
      <selection pane="bottomLeft" activeCell="F10" sqref="F10"/>
    </sheetView>
  </sheetViews>
  <sheetFormatPr defaultColWidth="10.4259259259259" defaultRowHeight="14.25" customHeight="1"/>
  <cols>
    <col min="1" max="3" width="33.712962962963" customWidth="1"/>
    <col min="4" max="4" width="45.5740740740741" customWidth="1"/>
    <col min="5" max="5" width="27.5740740740741" customWidth="1"/>
    <col min="6" max="6" width="21.712962962963" customWidth="1"/>
    <col min="7" max="9" width="26.2777777777778" customWidth="1"/>
  </cols>
  <sheetData>
    <row r="1" customHeight="1" spans="1:9">
      <c r="A1" s="1"/>
      <c r="B1" s="1"/>
      <c r="C1" s="1"/>
      <c r="D1" s="1"/>
      <c r="E1" s="1"/>
      <c r="F1" s="1"/>
      <c r="G1" s="1"/>
      <c r="H1" s="1"/>
      <c r="I1" s="1"/>
    </row>
    <row r="2" customHeight="1" spans="1:9">
      <c r="A2" s="38" t="s">
        <v>425</v>
      </c>
      <c r="B2" s="39"/>
      <c r="C2" s="39"/>
      <c r="D2" s="40"/>
      <c r="E2" s="40"/>
      <c r="F2" s="40"/>
      <c r="G2" s="39"/>
      <c r="H2" s="39"/>
      <c r="I2" s="40"/>
    </row>
    <row r="3" ht="41.25" customHeight="1" spans="1:9">
      <c r="A3" s="41" t="str">
        <f>"2025"&amp;"年新增资产配置预算表"</f>
        <v>2025年新增资产配置预算表</v>
      </c>
      <c r="B3" s="42"/>
      <c r="C3" s="42"/>
      <c r="D3" s="43"/>
      <c r="E3" s="43"/>
      <c r="F3" s="43"/>
      <c r="G3" s="42"/>
      <c r="H3" s="42"/>
      <c r="I3" s="43"/>
    </row>
    <row r="4" customHeight="1" spans="1:9">
      <c r="A4" s="44" t="str">
        <f>"单位名称："&amp;"中共昆明市委网络安全和信息化委员会办公室"</f>
        <v>单位名称：中共昆明市委网络安全和信息化委员会办公室</v>
      </c>
      <c r="B4" s="45"/>
      <c r="C4" s="45"/>
      <c r="D4" s="46"/>
      <c r="F4" s="43"/>
      <c r="G4" s="42"/>
      <c r="H4" s="42"/>
      <c r="I4" s="64" t="s">
        <v>1</v>
      </c>
    </row>
    <row r="5" ht="28.5" customHeight="1" spans="1:9">
      <c r="A5" s="47" t="s">
        <v>181</v>
      </c>
      <c r="B5" s="48" t="s">
        <v>182</v>
      </c>
      <c r="C5" s="49" t="s">
        <v>426</v>
      </c>
      <c r="D5" s="47" t="s">
        <v>427</v>
      </c>
      <c r="E5" s="47" t="s">
        <v>428</v>
      </c>
      <c r="F5" s="47" t="s">
        <v>429</v>
      </c>
      <c r="G5" s="48" t="s">
        <v>430</v>
      </c>
      <c r="H5" s="36"/>
      <c r="I5" s="47"/>
    </row>
    <row r="6" ht="21" customHeight="1" spans="1:9">
      <c r="A6" s="49"/>
      <c r="B6" s="50"/>
      <c r="C6" s="50"/>
      <c r="D6" s="51"/>
      <c r="E6" s="50"/>
      <c r="F6" s="50"/>
      <c r="G6" s="48" t="s">
        <v>375</v>
      </c>
      <c r="H6" s="48" t="s">
        <v>431</v>
      </c>
      <c r="I6" s="48" t="s">
        <v>432</v>
      </c>
    </row>
    <row r="7" ht="17.25" customHeight="1" spans="1:9">
      <c r="A7" s="52" t="s">
        <v>85</v>
      </c>
      <c r="B7" s="53"/>
      <c r="C7" s="54" t="s">
        <v>86</v>
      </c>
      <c r="D7" s="52" t="s">
        <v>87</v>
      </c>
      <c r="E7" s="55" t="s">
        <v>88</v>
      </c>
      <c r="F7" s="52" t="s">
        <v>89</v>
      </c>
      <c r="G7" s="54" t="s">
        <v>90</v>
      </c>
      <c r="H7" s="56" t="s">
        <v>91</v>
      </c>
      <c r="I7" s="55" t="s">
        <v>92</v>
      </c>
    </row>
    <row r="8" ht="19.5" customHeight="1" spans="1:9">
      <c r="A8" s="57"/>
      <c r="B8" s="32"/>
      <c r="C8" s="32"/>
      <c r="D8" s="30"/>
      <c r="E8" s="21"/>
      <c r="F8" s="56"/>
      <c r="G8" s="58"/>
      <c r="H8" s="59"/>
      <c r="I8" s="59"/>
    </row>
    <row r="9" ht="19.5" customHeight="1" spans="1:9">
      <c r="A9" s="60" t="s">
        <v>55</v>
      </c>
      <c r="B9" s="61"/>
      <c r="C9" s="61"/>
      <c r="D9" s="62"/>
      <c r="E9" s="63"/>
      <c r="F9" s="63"/>
      <c r="G9" s="58"/>
      <c r="H9" s="59"/>
      <c r="I9" s="59"/>
    </row>
    <row r="10" customHeight="1" spans="6:6">
      <c r="F10" t="s">
        <v>433</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C15" sqref="C15"/>
    </sheetView>
  </sheetViews>
  <sheetFormatPr defaultColWidth="9.13888888888889" defaultRowHeight="14.25" customHeight="1"/>
  <cols>
    <col min="1" max="1" width="19.2777777777778" customWidth="1"/>
    <col min="2" max="2" width="33.8518518518519" customWidth="1"/>
    <col min="3" max="3" width="23.8518518518519" customWidth="1"/>
    <col min="4" max="4" width="11.1388888888889" customWidth="1"/>
    <col min="5" max="5" width="17.712962962963" customWidth="1"/>
    <col min="6" max="6" width="9.85185185185185" customWidth="1"/>
    <col min="7" max="7" width="17.712962962963" customWidth="1"/>
    <col min="8" max="11" width="23.1388888888889" customWidth="1"/>
  </cols>
  <sheetData>
    <row r="1" customHeight="1" spans="1:11">
      <c r="A1" s="1"/>
      <c r="B1" s="1"/>
      <c r="C1" s="1"/>
      <c r="D1" s="1"/>
      <c r="E1" s="1"/>
      <c r="F1" s="1"/>
      <c r="G1" s="1"/>
      <c r="H1" s="1"/>
      <c r="I1" s="1"/>
      <c r="J1" s="1"/>
      <c r="K1" s="1"/>
    </row>
    <row r="2" customHeight="1" spans="4:11">
      <c r="D2" s="2"/>
      <c r="E2" s="2"/>
      <c r="F2" s="2"/>
      <c r="G2" s="2"/>
      <c r="K2" s="3" t="s">
        <v>434</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tr">
        <f>"单位名称："&amp;"中共昆明市委网络安全和信息化委员会办公室"</f>
        <v>单位名称：中共昆明市委网络安全和信息化委员会办公室</v>
      </c>
      <c r="B4" s="6"/>
      <c r="C4" s="6"/>
      <c r="D4" s="6"/>
      <c r="E4" s="6"/>
      <c r="F4" s="6"/>
      <c r="G4" s="6"/>
      <c r="H4" s="7"/>
      <c r="I4" s="7"/>
      <c r="J4" s="7"/>
      <c r="K4" s="8" t="s">
        <v>1</v>
      </c>
    </row>
    <row r="5" ht="21.75" customHeight="1" spans="1:11">
      <c r="A5" s="9" t="s">
        <v>260</v>
      </c>
      <c r="B5" s="9" t="s">
        <v>184</v>
      </c>
      <c r="C5" s="9" t="s">
        <v>261</v>
      </c>
      <c r="D5" s="10" t="s">
        <v>185</v>
      </c>
      <c r="E5" s="10" t="s">
        <v>186</v>
      </c>
      <c r="F5" s="10" t="s">
        <v>262</v>
      </c>
      <c r="G5" s="10" t="s">
        <v>263</v>
      </c>
      <c r="H5" s="28" t="s">
        <v>55</v>
      </c>
      <c r="I5" s="11" t="s">
        <v>435</v>
      </c>
      <c r="J5" s="12"/>
      <c r="K5" s="13"/>
    </row>
    <row r="6" ht="21.75" customHeight="1" spans="1:11">
      <c r="A6" s="14"/>
      <c r="B6" s="14"/>
      <c r="C6" s="14"/>
      <c r="D6" s="15"/>
      <c r="E6" s="15"/>
      <c r="F6" s="15"/>
      <c r="G6" s="15"/>
      <c r="H6" s="29"/>
      <c r="I6" s="10" t="s">
        <v>58</v>
      </c>
      <c r="J6" s="10" t="s">
        <v>59</v>
      </c>
      <c r="K6" s="10" t="s">
        <v>60</v>
      </c>
    </row>
    <row r="7" ht="40.5" customHeight="1" spans="1:11">
      <c r="A7" s="17"/>
      <c r="B7" s="17"/>
      <c r="C7" s="17"/>
      <c r="D7" s="18"/>
      <c r="E7" s="18"/>
      <c r="F7" s="18"/>
      <c r="G7" s="18"/>
      <c r="H7" s="19"/>
      <c r="I7" s="18" t="s">
        <v>57</v>
      </c>
      <c r="J7" s="18"/>
      <c r="K7" s="18"/>
    </row>
    <row r="8" ht="15" customHeight="1" spans="1:11">
      <c r="A8" s="20">
        <v>1</v>
      </c>
      <c r="B8" s="20">
        <v>2</v>
      </c>
      <c r="C8" s="20">
        <v>3</v>
      </c>
      <c r="D8" s="20">
        <v>4</v>
      </c>
      <c r="E8" s="20">
        <v>5</v>
      </c>
      <c r="F8" s="20">
        <v>6</v>
      </c>
      <c r="G8" s="20">
        <v>7</v>
      </c>
      <c r="H8" s="20">
        <v>8</v>
      </c>
      <c r="I8" s="20">
        <v>9</v>
      </c>
      <c r="J8" s="36">
        <v>10</v>
      </c>
      <c r="K8" s="36">
        <v>11</v>
      </c>
    </row>
    <row r="9" ht="18.75" customHeight="1" spans="1:11">
      <c r="A9" s="30"/>
      <c r="B9" s="21"/>
      <c r="C9" s="30"/>
      <c r="D9" s="30"/>
      <c r="E9" s="30"/>
      <c r="F9" s="30"/>
      <c r="G9" s="30"/>
      <c r="H9" s="31"/>
      <c r="I9" s="37"/>
      <c r="J9" s="37"/>
      <c r="K9" s="31"/>
    </row>
    <row r="10" ht="18.75" customHeight="1" spans="1:11">
      <c r="A10" s="32"/>
      <c r="B10" s="21"/>
      <c r="C10" s="21"/>
      <c r="D10" s="21"/>
      <c r="E10" s="21"/>
      <c r="F10" s="21"/>
      <c r="G10" s="21"/>
      <c r="H10" s="23"/>
      <c r="I10" s="23"/>
      <c r="J10" s="23"/>
      <c r="K10" s="31"/>
    </row>
    <row r="11" ht="18.75" customHeight="1" spans="1:11">
      <c r="A11" s="33" t="s">
        <v>172</v>
      </c>
      <c r="B11" s="34"/>
      <c r="C11" s="34"/>
      <c r="D11" s="34"/>
      <c r="E11" s="34"/>
      <c r="F11" s="34"/>
      <c r="G11" s="35"/>
      <c r="H11" s="23"/>
      <c r="I11" s="23"/>
      <c r="J11" s="23"/>
      <c r="K11" s="31"/>
    </row>
    <row r="12" customHeight="1" spans="1:1">
      <c r="A12" t="s">
        <v>436</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3"/>
  <sheetViews>
    <sheetView showZeros="0" workbookViewId="0">
      <pane ySplit="1" topLeftCell="A2" activePane="bottomLeft" state="frozen"/>
      <selection/>
      <selection pane="bottomLeft" activeCell="M15" sqref="M15"/>
    </sheetView>
  </sheetViews>
  <sheetFormatPr defaultColWidth="9.13888888888889" defaultRowHeight="14.25" customHeight="1" outlineLevelCol="6"/>
  <cols>
    <col min="1" max="1" width="35.2777777777778" customWidth="1"/>
    <col min="2" max="4" width="28" customWidth="1"/>
    <col min="5" max="7" width="23.8518518518519" customWidth="1"/>
  </cols>
  <sheetData>
    <row r="1" customHeight="1" spans="1:7">
      <c r="A1" s="1"/>
      <c r="B1" s="1"/>
      <c r="C1" s="1"/>
      <c r="D1" s="1"/>
      <c r="E1" s="1"/>
      <c r="F1" s="1"/>
      <c r="G1" s="1"/>
    </row>
    <row r="2" ht="13.5" customHeight="1" spans="4:7">
      <c r="D2" s="2"/>
      <c r="G2" s="3" t="s">
        <v>437</v>
      </c>
    </row>
    <row r="3" ht="41.25" customHeight="1" spans="1:7">
      <c r="A3" s="4" t="str">
        <f>"2025"&amp;"年部门项目中期规划预算表"</f>
        <v>2025年部门项目中期规划预算表</v>
      </c>
      <c r="B3" s="4"/>
      <c r="C3" s="4"/>
      <c r="D3" s="4"/>
      <c r="E3" s="4"/>
      <c r="F3" s="4"/>
      <c r="G3" s="4"/>
    </row>
    <row r="4" ht="13.5" customHeight="1" spans="1:7">
      <c r="A4" s="5" t="str">
        <f>"单位名称："&amp;"中共昆明市委网络安全和信息化委员会办公室"</f>
        <v>单位名称：中共昆明市委网络安全和信息化委员会办公室</v>
      </c>
      <c r="B4" s="6"/>
      <c r="C4" s="6"/>
      <c r="D4" s="6"/>
      <c r="E4" s="7"/>
      <c r="F4" s="7"/>
      <c r="G4" s="8" t="s">
        <v>1</v>
      </c>
    </row>
    <row r="5" ht="21.75" customHeight="1" spans="1:7">
      <c r="A5" s="9" t="s">
        <v>261</v>
      </c>
      <c r="B5" s="9" t="s">
        <v>260</v>
      </c>
      <c r="C5" s="9" t="s">
        <v>184</v>
      </c>
      <c r="D5" s="10" t="s">
        <v>438</v>
      </c>
      <c r="E5" s="11" t="s">
        <v>58</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57</v>
      </c>
      <c r="G7" s="18"/>
    </row>
    <row r="8" ht="15" customHeight="1" spans="1:7">
      <c r="A8" s="20">
        <v>1</v>
      </c>
      <c r="B8" s="20">
        <v>2</v>
      </c>
      <c r="C8" s="20">
        <v>3</v>
      </c>
      <c r="D8" s="20">
        <v>4</v>
      </c>
      <c r="E8" s="20">
        <v>5</v>
      </c>
      <c r="F8" s="20">
        <v>6</v>
      </c>
      <c r="G8" s="20">
        <v>7</v>
      </c>
    </row>
    <row r="9" ht="17.25" customHeight="1" spans="1:7">
      <c r="A9" s="21" t="s">
        <v>70</v>
      </c>
      <c r="B9" s="22"/>
      <c r="C9" s="22"/>
      <c r="D9" s="21"/>
      <c r="E9" s="23">
        <v>4710000</v>
      </c>
      <c r="F9" s="23">
        <v>4810000</v>
      </c>
      <c r="G9" s="23">
        <v>4810000</v>
      </c>
    </row>
    <row r="10" ht="18.75" customHeight="1" spans="1:7">
      <c r="A10" s="21"/>
      <c r="B10" s="21" t="s">
        <v>439</v>
      </c>
      <c r="C10" s="21" t="s">
        <v>268</v>
      </c>
      <c r="D10" s="21" t="s">
        <v>440</v>
      </c>
      <c r="E10" s="23">
        <v>2050000</v>
      </c>
      <c r="F10" s="23">
        <v>2050000</v>
      </c>
      <c r="G10" s="23">
        <v>2050000</v>
      </c>
    </row>
    <row r="11" ht="18.75" customHeight="1" spans="1:7">
      <c r="A11" s="24"/>
      <c r="B11" s="21" t="s">
        <v>439</v>
      </c>
      <c r="C11" s="21" t="s">
        <v>272</v>
      </c>
      <c r="D11" s="21" t="s">
        <v>440</v>
      </c>
      <c r="E11" s="23">
        <v>2300000</v>
      </c>
      <c r="F11" s="23">
        <v>2400000</v>
      </c>
      <c r="G11" s="23">
        <v>2400000</v>
      </c>
    </row>
    <row r="12" ht="18.75" customHeight="1" spans="1:7">
      <c r="A12" s="24"/>
      <c r="B12" s="21" t="s">
        <v>439</v>
      </c>
      <c r="C12" s="21" t="s">
        <v>274</v>
      </c>
      <c r="D12" s="21" t="s">
        <v>440</v>
      </c>
      <c r="E12" s="23">
        <v>360000</v>
      </c>
      <c r="F12" s="23">
        <v>360000</v>
      </c>
      <c r="G12" s="23">
        <v>360000</v>
      </c>
    </row>
    <row r="13" ht="18.75" customHeight="1" spans="1:7">
      <c r="A13" s="25" t="s">
        <v>55</v>
      </c>
      <c r="B13" s="26" t="s">
        <v>441</v>
      </c>
      <c r="C13" s="26"/>
      <c r="D13" s="27"/>
      <c r="E13" s="23">
        <v>4710000</v>
      </c>
      <c r="F13" s="23">
        <v>4810000</v>
      </c>
      <c r="G13" s="23">
        <v>4810000</v>
      </c>
    </row>
  </sheetData>
  <mergeCells count="11">
    <mergeCell ref="A3:G3"/>
    <mergeCell ref="A4:D4"/>
    <mergeCell ref="E5:G5"/>
    <mergeCell ref="A13:D13"/>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HP</cp:lastModifiedBy>
  <dcterms:created xsi:type="dcterms:W3CDTF">2025-02-08T03:19:00Z</dcterms:created>
  <dcterms:modified xsi:type="dcterms:W3CDTF">2025-02-08T07:27:06Z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53627832CD4C40A0B47B165334A082F3</vt:lpwstr>
  </property>
  <property fmtid="{D5CDD505-2E9C-101B-9397-08002B2CF9AE}" pid="3" name="KSOProductBuildVer">
    <vt:lpwstr>2052-11.8.6.11825</vt:lpwstr>
  </property>
</Properties>
</file>