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firstSheet="14"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<sst xmlns="http://schemas.openxmlformats.org/spreadsheetml/2006/main" count="1287" uniqueCount="502">
  <si>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</si>
  <si>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</si>
  <si>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</si>
  <si>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</si>
  <si>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</si>
  <si>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</si>
  <si>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</si>
  <si>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</si>
  <si>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</si>
  <si>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</si>
  <si>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</si>
  <si>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</si>
  <si>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</si>
  <si>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</si>
  <si>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</si>
  <si>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</si>
  <si>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</si>
  <si>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</si>
  <si>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</si>
  <si>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</si>
  <si>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</si>
  <si>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</si>
  <si>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</si>
  <si>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</si>
  <si>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</si>
  <si>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</si>
  <si>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</si>
  <si>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</si>
  <si>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</si>
  <si>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</si>
  <si>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</si>
  <si>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</si>
  <si>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</si>
  <si>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</si>
  <si>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</si>
  <si>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</si>
  <si>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</si>
  <si>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</si>
  <si>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</si>
  <si>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</si>
  <si>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</si>
  <si>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</si>
  <si>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</si>
  <si>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</si>
  <si>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</si>
  <si>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</si>
  <si>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</si>
  <si>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</si>
  <si>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</si>
  <si>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</si>
  <si>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</si>
  <si>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</si>
  <si>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</si>
  <si>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</si>
  <si>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</si>
  <si>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</si>
  <si>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</si>
  <si>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</si>
  <si>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</si>
  <si>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</si>
  <si>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</si>
  <si>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</si>
  <si>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</si>
  <si>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</si>
  <si>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</si>
  <si>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</si>
  <si>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</si>
  <si>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</si>
  <si>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305001</t>
  </si>
  <si>
    <t>中共昆明市委网络安全和信息化委员会办公室</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</si>
  <si>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</si>
  <si>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</si>
  <si>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</si>
  <si>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</si>
  <si>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</si>
  <si>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</si>
  <si>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</si>
  <si>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</si>
  <si>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</si>
  <si>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</si>
  <si>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</si>
  <si>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</si>
  <si>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</si>
  <si>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</si>
  <si>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</si>
  <si>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</si>
  <si>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</si>
  <si>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</si>
  <si>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</si>
  <si>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</si>
  <si>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</si>
  <si>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</si>
  <si>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</si>
  <si>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</si>
  <si>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</si>
  <si>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</si>
  <si>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</si>
  <si>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</si>
  <si>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20133</t>
  </si>
  <si>
    <t>宣传事务</t>
  </si>
  <si>
    <t>2013399</t>
  </si>
  <si>
    <t>其他宣传事务支出</t>
  </si>
  <si>
    <t>20137</t>
  </si>
  <si>
    <t>网信事务</t>
  </si>
  <si>
    <t>2013701</t>
  </si>
  <si>
    <t>行政运行</t>
  </si>
  <si>
    <t>2013799</t>
  </si>
  <si>
    <t>其他网信事务支出</t>
  </si>
  <si>
    <t>20139</t>
  </si>
  <si>
    <t>社会工作事务</t>
  </si>
  <si>
    <t>2013999</t>
  </si>
  <si>
    <t>其他社会工作事务支出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</si>
  <si>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</si>
  <si>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</si>
  <si>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</si>
  <si>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</si>
  <si>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</si>
  <si>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</si>
  <si>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</si>
  <si>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</si>
  <si>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</si>
  <si>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</si>
  <si>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</si>
  <si>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</si>
  <si>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</si>
  <si>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</si>
  <si>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</si>
  <si>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</si>
  <si>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</si>
  <si>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</si>
  <si>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</si>
  <si>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</si>
  <si>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</si>
  <si>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</si>
  <si>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</si>
  <si>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</si>
  <si>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</si>
  <si>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</si>
  <si>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</si>
  <si>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</si>
  <si>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</si>
  <si>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</si>
  <si>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</si>
  <si>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</si>
  <si>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</si>
  <si>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</si>
  <si>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</si>
  <si>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</si>
  <si>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</si>
  <si>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</si>
  <si>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</si>
  <si>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</si>
  <si>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</si>
  <si>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</si>
  <si>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</si>
  <si>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</si>
  <si>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</si>
  <si>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</si>
  <si>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</si>
  <si>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</si>
  <si>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</si>
  <si>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</si>
  <si>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</si>
  <si>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</si>
  <si>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</si>
  <si>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</si>
  <si>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</si>
  <si>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</si>
  <si>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</si>
  <si>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</si>
  <si>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</si>
  <si>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</si>
  <si>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</si>
  <si>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</si>
  <si>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</si>
  <si>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</si>
  <si>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</si>
  <si>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</si>
  <si>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</si>
  <si>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</si>
  <si>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</si>
  <si>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</si>
  <si>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</si>
  <si>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</si>
  <si>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</si>
  <si>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</si>
  <si>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</si>
  <si>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</si>
  <si>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</si>
  <si>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</si>
  <si>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</si>
  <si>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</si>
  <si>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</si>
  <si>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</si>
  <si>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</si>
  <si>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</si>
  <si>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</si>
  <si>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</si>
  <si>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530100210000000007427</t>
  </si>
  <si>
    <t>行政人员支出工资</t>
  </si>
  <si>
    <t>30101</t>
  </si>
  <si>
    <t>基本工资</t>
  </si>
  <si>
    <t>30102</t>
  </si>
  <si>
    <t>津贴补贴</t>
  </si>
  <si>
    <t>30103</t>
  </si>
  <si>
    <t>奖金</t>
  </si>
  <si>
    <t>530100210000000007428</t>
  </si>
  <si>
    <t>社会保障缴费</t>
  </si>
  <si>
    <t>30108</t>
  </si>
  <si>
    <t>机关事业单位基本养老保险缴费</t>
  </si>
  <si>
    <t>30110</t>
  </si>
  <si>
    <t>职工基本医疗保险缴费</t>
  </si>
  <si>
    <t>30111</t>
  </si>
  <si>
    <t>公务员医疗补助缴费</t>
  </si>
  <si>
    <t>30112</t>
  </si>
  <si>
    <t>其他社会保障缴费</t>
  </si>
  <si>
    <t>530100210000000007431</t>
  </si>
  <si>
    <t>行政人员公务交通补贴</t>
  </si>
  <si>
    <t>30239</t>
  </si>
  <si>
    <t>其他交通费用</t>
  </si>
  <si>
    <t>530100210000000007432</t>
  </si>
  <si>
    <t>工会经费</t>
  </si>
  <si>
    <t>30228</t>
  </si>
  <si>
    <t>530100210000000007433</t>
  </si>
  <si>
    <t>一般公用经费</t>
  </si>
  <si>
    <t>30201</t>
  </si>
  <si>
    <t>办公费</t>
  </si>
  <si>
    <t>30202</t>
  </si>
  <si>
    <t>印刷费</t>
  </si>
  <si>
    <t>30207</t>
  </si>
  <si>
    <t>邮电费</t>
  </si>
  <si>
    <t>30211</t>
  </si>
  <si>
    <t>差旅费</t>
  </si>
  <si>
    <t>30213</t>
  </si>
  <si>
    <t>维修（护）费</t>
  </si>
  <si>
    <t>30215</t>
  </si>
  <si>
    <t>会议费</t>
  </si>
  <si>
    <t>30216</t>
  </si>
  <si>
    <t>培训费</t>
  </si>
  <si>
    <t>30299</t>
  </si>
  <si>
    <t>其他商品和服务支出</t>
  </si>
  <si>
    <t>530100210000000018069</t>
  </si>
  <si>
    <t>30113</t>
  </si>
  <si>
    <t>530100210000000018945</t>
  </si>
  <si>
    <t>30217</t>
  </si>
  <si>
    <t>530100231100001464552</t>
  </si>
  <si>
    <t>行政人员奖金</t>
  </si>
  <si>
    <t>预算05-1表</t>
  </si>
  <si>
    <t>项目分类</t>
  </si>
  <si>
    <t>项目单位</t>
  </si>
  <si>
    <t>本年拨款</t>
  </si>
  <si>
    <t>其中：本次下达</t>
  </si>
  <si>
    <t>专项业务类</t>
  </si>
  <si>
    <t>530100210000000010830</t>
  </si>
  <si>
    <t>网络安全保障专项经费</t>
  </si>
  <si>
    <t>30227</t>
  </si>
  <si>
    <t>委托业务费</t>
  </si>
  <si>
    <t>530100210000000010848</t>
  </si>
  <si>
    <t>网信业务专项经费</t>
  </si>
  <si>
    <t>530100210000000018578</t>
  </si>
  <si>
    <t>行业党委红色引领专项工作经费</t>
  </si>
  <si>
    <t>530100251100004762852</t>
  </si>
  <si>
    <t>网络达人参与云南省城市足球联赛昆明赛区宣传经费</t>
  </si>
  <si>
    <t>530100261100005313855</t>
  </si>
  <si>
    <t>城市建设网络主题宣传经费</t>
  </si>
  <si>
    <t>预算05-2表</t>
  </si>
  <si>
    <t>单位名称、项目名称</t>
  </si>
  <si>
    <t>项目年度绩效目标</t>
  </si>
  <si>
    <t>一级指标</t>
  </si>
  <si>
    <t>二级指标</t>
  </si>
  <si>
    <t>三级指标</t>
  </si>
  <si>
    <t>指标性质</t>
  </si>
  <si>
    <t>指标值</t>
  </si>
  <si>
    <t>度量单位</t>
  </si>
  <si>
    <t>指标属性</t>
  </si>
  <si>
    <t>指标内容</t>
  </si>
  <si>
    <t>贯彻落实好《昆明市网络传播力建设三年行动计划》和《云南省年度网上重大主题宣传和重大议题设置方案》工作要求，精心组织并落实昆明市网上重大主题宣传和重大议题设置，积极推进主流网络新媒体网络传播渠道拓展与内容合作，持续加强网络传播力建设，策划推出正能量网络传播精品，切实做好网上正面宣传和舆论引导，为进一步推动昆明市高质量跨越式发展提供坚强思想保证和强大精神动力。</t>
  </si>
  <si>
    <t>产出指标</t>
  </si>
  <si>
    <t>数量指标</t>
  </si>
  <si>
    <t>相关合同签订数量</t>
  </si>
  <si>
    <t>&gt;=</t>
  </si>
  <si>
    <t>个</t>
  </si>
  <si>
    <t>定量指标</t>
  </si>
  <si>
    <t>反映项目实施时需要签订的合同数量。</t>
  </si>
  <si>
    <t>网络文化节系列活动</t>
  </si>
  <si>
    <t>50</t>
  </si>
  <si>
    <t>项</t>
  </si>
  <si>
    <t>反映网络文化节开展情况。</t>
  </si>
  <si>
    <t>融媒体精品创作数量</t>
  </si>
  <si>
    <t>反映精品融媒体创作情况</t>
  </si>
  <si>
    <t>全年微博账号更新数</t>
  </si>
  <si>
    <t>1250</t>
  </si>
  <si>
    <t>条</t>
  </si>
  <si>
    <t>反映网信业务平台运维情况</t>
  </si>
  <si>
    <t>官方网站每日稿件更新数</t>
  </si>
  <si>
    <t>=</t>
  </si>
  <si>
    <t>全年微信公众号更新数</t>
  </si>
  <si>
    <t>620</t>
  </si>
  <si>
    <t>质量指标</t>
  </si>
  <si>
    <t>云南省正能量稿池上报稿件数量全省排名</t>
  </si>
  <si>
    <t>&lt;=</t>
  </si>
  <si>
    <t>位</t>
  </si>
  <si>
    <t>反映正能量稿件生产创作质量</t>
  </si>
  <si>
    <t>网络文化节总点击量</t>
  </si>
  <si>
    <t>10000</t>
  </si>
  <si>
    <t>万人次</t>
  </si>
  <si>
    <t>反映网络文化节的参与度</t>
  </si>
  <si>
    <t>重大主题和重大议题项目完成情况</t>
  </si>
  <si>
    <t>95</t>
  </si>
  <si>
    <t>%</t>
  </si>
  <si>
    <t>定性指标</t>
  </si>
  <si>
    <t>反映重大主题和重大议题项目完成质量</t>
  </si>
  <si>
    <t>时效指标</t>
  </si>
  <si>
    <t>项目完成及时率</t>
  </si>
  <si>
    <t>100</t>
  </si>
  <si>
    <t>反映项目预期工作进度及计划完成时效。</t>
  </si>
  <si>
    <t>效益指标</t>
  </si>
  <si>
    <t>社会效益</t>
  </si>
  <si>
    <t>社会公众及市级单位人员了解度</t>
  </si>
  <si>
    <t>反映项目实施预期对社会发展所带来的直接或间接影响情况。</t>
  </si>
  <si>
    <t>满意度指标</t>
  </si>
  <si>
    <t>服务对象满意度</t>
  </si>
  <si>
    <t>社会公众满意度</t>
  </si>
  <si>
    <t>反映社会公众对网络安全的满意度</t>
  </si>
  <si>
    <t>通过群众性文化活动网络宣传，打造溶媒嘉年华，构建“大屏+小屏”融合直播矩阵，掀起全城参与公民道德建设的高潮。</t>
  </si>
  <si>
    <t>发布稿件数量</t>
  </si>
  <si>
    <t>篇</t>
  </si>
  <si>
    <t>反映通过相关媒体、网络等发布或推送稿件的篇数情况。</t>
  </si>
  <si>
    <t>宣传活动举办次数</t>
  </si>
  <si>
    <t>一</t>
  </si>
  <si>
    <t>次</t>
  </si>
  <si>
    <t>反映组织宣传活动次数的情况。</t>
  </si>
  <si>
    <t>及时率</t>
  </si>
  <si>
    <t>全国生活榜话题热搜一次</t>
  </si>
  <si>
    <t>反映事实发生与作为宣传事实发生之间的时间差距情况。</t>
  </si>
  <si>
    <t>计划完成率</t>
  </si>
  <si>
    <t>百分之百</t>
  </si>
  <si>
    <t>计划完成率=在规定时间内宣传任务完成数/宣传任务计划数*100%</t>
  </si>
  <si>
    <t>宣传活动参与人次</t>
  </si>
  <si>
    <t>九十人</t>
  </si>
  <si>
    <t>人次</t>
  </si>
  <si>
    <t>反映宣传活动参与人次情况。</t>
  </si>
  <si>
    <t>百分之九十</t>
  </si>
  <si>
    <t>反映社会公众对宣传的满意程度。</t>
  </si>
  <si>
    <t>1.扶持互联网企业红色引领示范基地；
2.开展互联网行业红色引领线上线下主题活动2-3次；
3.维护昆明市互联网行业智慧党建平台；
4.开展互联网企业和网络人士红色引领教育宣传活动1-2次。</t>
  </si>
  <si>
    <t>教育宣传活动举办次数</t>
  </si>
  <si>
    <t>反映党建教育培训期数。</t>
  </si>
  <si>
    <t>开展互联网行业红色引领线上线下主题活动</t>
  </si>
  <si>
    <t>反映开展活动次数的情况。</t>
  </si>
  <si>
    <t>服务重点互联网企业数量</t>
  </si>
  <si>
    <t>&gt;</t>
  </si>
  <si>
    <t>380</t>
  </si>
  <si>
    <t>家</t>
  </si>
  <si>
    <t>反映互联网行业党建服务对象情况</t>
  </si>
  <si>
    <t>服务网络达人数量</t>
  </si>
  <si>
    <t>150</t>
  </si>
  <si>
    <t>人</t>
  </si>
  <si>
    <t>反映互联网党建工作情况</t>
  </si>
  <si>
    <t>专栏发布行业党建工作信息条数</t>
  </si>
  <si>
    <t>20</t>
  </si>
  <si>
    <t>反映行业党建工作信息发布情况</t>
  </si>
  <si>
    <t>党务培训企业党组负责人人数</t>
  </si>
  <si>
    <t>40</t>
  </si>
  <si>
    <t>反映行业党委培训情况</t>
  </si>
  <si>
    <t>专栏信息内容精准供给率</t>
  </si>
  <si>
    <t>80</t>
  </si>
  <si>
    <t>行业党建工作信息发布情况</t>
  </si>
  <si>
    <t>年</t>
  </si>
  <si>
    <t>反映项目完成时需要达到的时效标准。</t>
  </si>
  <si>
    <t>互联网行业党建工作宣传知晓率提升情况</t>
  </si>
  <si>
    <t>30</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</si>
  <si>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</si>
  <si>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90</t>
  </si>
  <si>
    <t>1.每年统筹组织开展网络安全宣传周活动；
2.按照中央、省的安排部署完成各项工作任务，继续压实网络不断完善市域网络安全保障能力建设，提升广大人民群众的网络安全意识，
3.进一步完善网络舆情信息服务的工作机制、丰富舆情信息产品，提升网络舆情监测和信息服务水平。
4.进一步完善昆明市党政群网站及新媒体巡察纠错系统，加强对党政群网站及新媒体的监管。
5.全面提升昆明市网路舆情信息服务保障能力，做好后勤保障工作。</t>
  </si>
  <si>
    <t>向中央网信办报送选题数</t>
  </si>
  <si>
    <t>1100</t>
  </si>
  <si>
    <t>期</t>
  </si>
  <si>
    <t>反映我市舆情工作开展情况</t>
  </si>
  <si>
    <t>举办网络安全相关专题活动</t>
  </si>
  <si>
    <t>反映网络安全日常培训、宣传情况</t>
  </si>
  <si>
    <t>重要资产态势感知月季报</t>
  </si>
  <si>
    <t>反映网络安全领域基础数据</t>
  </si>
  <si>
    <t>向省委网信办上报选题数量</t>
  </si>
  <si>
    <t>500</t>
  </si>
  <si>
    <t>网络安全联合检查对象数量（市级单位）</t>
  </si>
  <si>
    <t>网络安全联合检查检查覆盖情况</t>
  </si>
  <si>
    <t>全市政务公众账号基础数据全年更新频率</t>
  </si>
  <si>
    <t>次（件）</t>
  </si>
  <si>
    <t>反映全市公众号基础数据库基础情况</t>
  </si>
  <si>
    <t>问题跟进整改成效全年频率</t>
  </si>
  <si>
    <t>反映公众号排查工作成效</t>
  </si>
  <si>
    <t>项目签订合同数</t>
  </si>
  <si>
    <t>反映项目需要签订的合同数</t>
  </si>
  <si>
    <t>网络安全监测覆盖率</t>
  </si>
  <si>
    <t>反映项目完成时需要达到的质量标准。</t>
  </si>
  <si>
    <t>网络安全漏洞处置整改率</t>
  </si>
  <si>
    <t>反映网络安全漏洞处置整改情况</t>
  </si>
  <si>
    <t>“僵尸”“睡眠”账号识别准确率</t>
  </si>
  <si>
    <t>反映排查准确度</t>
  </si>
  <si>
    <t>每天应急响应时长</t>
  </si>
  <si>
    <t>24</t>
  </si>
  <si>
    <t>小时</t>
  </si>
  <si>
    <t>反映应急值守需要达到的时效。</t>
  </si>
  <si>
    <t>网络安全系数</t>
  </si>
  <si>
    <t>党政群网及新媒体巡察纠错覆盖范围</t>
  </si>
  <si>
    <t>反映项目中巡察纠错系统运维情况</t>
  </si>
  <si>
    <t>（一）昆明主场赛事宣传。聚焦昆明赛区主场赛事，由昆明新媒体协会对接联系，在做好网络达人入场券、拍摄机位、无人机使用等保障事宜的基础上，组织网络达人进入赛场，聚焦全景、特写、精彩进球、现场氛围等亮点爆点，以直播、短视频、解说、造梗等方式开展现场宣传，及时发布赛事现场信息。
（二）造梗接梗。聚焦昆明队和昆明主场氛围，结合赛事和城市特色，创造有趣、有创意的话题和梗，鼓励网友参与讨论和传播。比如：“昆明队的梦幻进攻组合”“昆明球场的神秘角落”“昆明给你好看”“欢迎围鸥昆明”＃粗米线必胜＃＃凭昆明队球票薅遍春城＃等。
（三）城市营销宣传。将足球联赛与城市的特色景点、美食、文化活动等相结合，围绕“足球为媒、文旅为翼”主题积极创作，向州市球迷、游客推介昆明六条黄金旅游线、观鸥季、网红打卡点、美景、特色美食、云南好物等，打造“市场游”“看滇超、品美食”“滇超大集”等品牌。自12月27日起，在昆明赛区赛事期间，招募到的文旅、探店、生活类网络达人，日常创造的相关内容全部带“滇超”昆明赛区相关话题，同时，积极创作并发起优质城市级话题。</t>
  </si>
  <si>
    <t>招募达人账号</t>
  </si>
  <si>
    <t>16</t>
  </si>
  <si>
    <t>反映网络达人参与程度</t>
  </si>
  <si>
    <t>覆盖赛事</t>
  </si>
  <si>
    <t>场</t>
  </si>
  <si>
    <t>反映宣传覆盖程度</t>
  </si>
  <si>
    <t>合作达人创作的抖音、快手、视频号总播放量</t>
  </si>
  <si>
    <t>50000</t>
  </si>
  <si>
    <t>反映网络宣传的效果。</t>
  </si>
  <si>
    <t>微信公众号和今日头条图文总阅读量</t>
  </si>
  <si>
    <t>200000</t>
  </si>
  <si>
    <t>反映网络宣传力度</t>
  </si>
  <si>
    <t>赛事期间视频、图文发布时效性</t>
  </si>
  <si>
    <t>天</t>
  </si>
  <si>
    <t>反映宣传时效性</t>
  </si>
  <si>
    <t>打造爆款视频内容，播放量</t>
  </si>
  <si>
    <t>500000</t>
  </si>
  <si>
    <t>反映网络宣传质量</t>
  </si>
  <si>
    <t>评审组评审满意程度</t>
  </si>
  <si>
    <t>反映网络宣传满意度</t>
  </si>
  <si>
    <t>预算06表</t>
  </si>
  <si>
    <t>政府性基金预算支出预算表</t>
  </si>
  <si>
    <t>单位名称：昆明市发展和改革委员会</t>
  </si>
  <si>
    <t>政府性基金预算支出</t>
  </si>
  <si>
    <t>我单位无政府性基本预算支出，故本表为空。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</si>
  <si>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</si>
  <si>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</si>
  <si>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</si>
  <si>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</si>
  <si>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</si>
  <si>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</si>
  <si>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</si>
  <si>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</si>
  <si>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</si>
  <si>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</si>
  <si>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</si>
  <si>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</si>
  <si>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包</t>
  </si>
  <si>
    <t>印刷服务</t>
  </si>
  <si>
    <t>其他印刷服务</t>
  </si>
  <si>
    <t>预算08表</t>
  </si>
  <si>
    <t>政府购买服务项目</t>
  </si>
  <si>
    <t>政府购买服务目录</t>
  </si>
  <si>
    <t>法律咨询服务</t>
  </si>
  <si>
    <t>B0102 法律咨询服务</t>
  </si>
  <si>
    <t>审计服务</t>
  </si>
  <si>
    <t>B0302 审计服务</t>
  </si>
  <si>
    <t>设备维护保养</t>
  </si>
  <si>
    <t>B1101 维修保养服务</t>
  </si>
  <si>
    <t>档案服务</t>
  </si>
  <si>
    <t>B1202 档案服务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</si>
  <si>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</si>
  <si>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</si>
  <si>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</si>
  <si>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</si>
  <si>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</si>
  <si>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</si>
  <si>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</si>
  <si>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</si>
  <si>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</si>
  <si>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</si>
  <si>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</si>
  <si>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</si>
  <si>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</si>
  <si>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</si>
  <si>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</si>
  <si>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</si>
  <si>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</si>
  <si>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</si>
  <si>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</si>
  <si>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</si>
  <si>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</si>
  <si>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</si>
  <si>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</si>
  <si>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</si>
  <si>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我单位无市对下转移支付预算，故本表为空。</t>
  </si>
  <si>
    <t>预算09-2表</t>
  </si>
  <si>
    <t xml:space="preserve">预算10表
</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</si>
  <si>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</si>
  <si>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</si>
  <si>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</si>
  <si>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</si>
  <si>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</si>
  <si>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</si>
  <si>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</si>
  <si>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</si>
  <si>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我单位无新增资产配置预算，故本表为空。</t>
  </si>
  <si>
    <t>预算11表</t>
  </si>
  <si>
    <t>上级补助</t>
  </si>
  <si>
    <t>我单位无上级转移支付补助项目支出预算，故本表为空。</t>
  </si>
  <si>
    <t>预算12表</t>
  </si>
  <si>
    <t>项目级次</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</si>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</sst>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197">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pplyProtection="1">
      <alignment horizontal="left" vertical="center" indent="1"/>
      <protection locked="0"/>
    </xf>
    <xf numFmtId="0" fontId="2" fillId="0" borderId="12" xfId="0" applyFont="1" applyBorder="1" applyAlignment="1" applyProtection="1">
      <alignment horizontal="left" vertical="center" indent="2"/>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inden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3" sqref="A3:B3"/>
    </sheetView>
  </sheetViews>
  <sheetFormatPr defaultColWidth="8.57407407407407"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"单位名称："&amp;"中共昆明市委网络安全和信息化委员会办公室（本级）"</f>
        <v>单位名称：中共昆明市委网络安全和信息化委员会办公室（本级）</v>
      </c>
      <c r="B3" s="161"/>
      <c r="D3" s="136"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84">
        <v>10461407.92</v>
      </c>
      <c r="C6" s="164" t="s">
        <v>8</v>
      </c>
      <c r="D6" s="84">
        <v>9050669.92</v>
      </c>
    </row>
    <row r="7" ht="17.25" customHeight="1" spans="1:4">
      <c r="A7" s="164" t="s">
        <v>9</v>
      </c>
      <c r="B7" s="84"/>
      <c r="C7" s="164" t="s">
        <v>10</v>
      </c>
      <c r="D7" s="84"/>
    </row>
    <row r="8" ht="17.25" customHeight="1" spans="1:4">
      <c r="A8" s="164" t="s">
        <v>11</v>
      </c>
      <c r="B8" s="84"/>
      <c r="C8" s="196" t="s">
        <v>12</v>
      </c>
      <c r="D8" s="84"/>
    </row>
    <row r="9" ht="17.25" customHeight="1" spans="1:4">
      <c r="A9" s="164" t="s">
        <v>13</v>
      </c>
      <c r="B9" s="84"/>
      <c r="C9" s="196" t="s">
        <v>14</v>
      </c>
      <c r="D9" s="84"/>
    </row>
    <row r="10" ht="17.25" customHeight="1" spans="1:4">
      <c r="A10" s="164" t="s">
        <v>15</v>
      </c>
      <c r="B10" s="84"/>
      <c r="C10" s="196" t="s">
        <v>16</v>
      </c>
      <c r="D10" s="84"/>
    </row>
    <row r="11" ht="17.25" customHeight="1" spans="1:4">
      <c r="A11" s="164" t="s">
        <v>17</v>
      </c>
      <c r="B11" s="84"/>
      <c r="C11" s="196" t="s">
        <v>18</v>
      </c>
      <c r="D11" s="84"/>
    </row>
    <row r="12" ht="17.25" customHeight="1" spans="1:4">
      <c r="A12" s="164" t="s">
        <v>19</v>
      </c>
      <c r="B12" s="84"/>
      <c r="C12" s="33" t="s">
        <v>20</v>
      </c>
      <c r="D12" s="84"/>
    </row>
    <row r="13" ht="17.25" customHeight="1" spans="1:4">
      <c r="A13" s="164" t="s">
        <v>21</v>
      </c>
      <c r="B13" s="84"/>
      <c r="C13" s="33" t="s">
        <v>22</v>
      </c>
      <c r="D13" s="84">
        <v>492576</v>
      </c>
    </row>
    <row r="14" ht="17.25" customHeight="1" spans="1:4">
      <c r="A14" s="164" t="s">
        <v>23</v>
      </c>
      <c r="B14" s="84"/>
      <c r="C14" s="33" t="s">
        <v>24</v>
      </c>
      <c r="D14" s="84">
        <v>414162</v>
      </c>
    </row>
    <row r="15" ht="17.25" customHeight="1" spans="1:4">
      <c r="A15" s="164" t="s">
        <v>25</v>
      </c>
      <c r="B15" s="84"/>
      <c r="C15" s="33" t="s">
        <v>26</v>
      </c>
      <c r="D15" s="84"/>
    </row>
    <row r="16" ht="17.25" customHeight="1" spans="1:4">
      <c r="A16" s="63"/>
      <c r="B16" s="84"/>
      <c r="C16" s="33" t="s">
        <v>27</v>
      </c>
      <c r="D16" s="84"/>
    </row>
    <row r="17" ht="17.25" customHeight="1" spans="1:4">
      <c r="A17" s="165"/>
      <c r="B17" s="84"/>
      <c r="C17" s="33" t="s">
        <v>28</v>
      </c>
      <c r="D17" s="84"/>
    </row>
    <row r="18" ht="17.25" customHeight="1" spans="1:4">
      <c r="A18" s="165"/>
      <c r="B18" s="84"/>
      <c r="C18" s="33" t="s">
        <v>29</v>
      </c>
      <c r="D18" s="84"/>
    </row>
    <row r="19" ht="17.25" customHeight="1" spans="1:4">
      <c r="A19" s="165"/>
      <c r="B19" s="84"/>
      <c r="C19" s="33" t="s">
        <v>30</v>
      </c>
      <c r="D19" s="84"/>
    </row>
    <row r="20" ht="17.25" customHeight="1" spans="1:4">
      <c r="A20" s="165"/>
      <c r="B20" s="84"/>
      <c r="C20" s="33" t="s">
        <v>31</v>
      </c>
      <c r="D20" s="84"/>
    </row>
    <row r="21" ht="17.25" customHeight="1" spans="1:4">
      <c r="A21" s="165"/>
      <c r="B21" s="84"/>
      <c r="C21" s="33" t="s">
        <v>32</v>
      </c>
      <c r="D21" s="84"/>
    </row>
    <row r="22" ht="17.25" customHeight="1" spans="1:4">
      <c r="A22" s="165"/>
      <c r="B22" s="84"/>
      <c r="C22" s="33" t="s">
        <v>33</v>
      </c>
      <c r="D22" s="84"/>
    </row>
    <row r="23" ht="17.25" customHeight="1" spans="1:4">
      <c r="A23" s="165"/>
      <c r="B23" s="84"/>
      <c r="C23" s="33" t="s">
        <v>34</v>
      </c>
      <c r="D23" s="84"/>
    </row>
    <row r="24" ht="17.25" customHeight="1" spans="1:4">
      <c r="A24" s="165"/>
      <c r="B24" s="84"/>
      <c r="C24" s="33" t="s">
        <v>35</v>
      </c>
      <c r="D24" s="84">
        <v>504000</v>
      </c>
    </row>
    <row r="25" ht="17.25" customHeight="1" spans="1:4">
      <c r="A25" s="165"/>
      <c r="B25" s="84"/>
      <c r="C25" s="33" t="s">
        <v>36</v>
      </c>
      <c r="D25" s="84"/>
    </row>
    <row r="26" ht="17.25" customHeight="1" spans="1:4">
      <c r="A26" s="165"/>
      <c r="B26" s="84"/>
      <c r="C26" s="63" t="s">
        <v>37</v>
      </c>
      <c r="D26" s="84"/>
    </row>
    <row r="27" ht="17.25" customHeight="1" spans="1:4">
      <c r="A27" s="165"/>
      <c r="B27" s="84"/>
      <c r="C27" s="33" t="s">
        <v>38</v>
      </c>
      <c r="D27" s="84"/>
    </row>
    <row r="28" ht="16.5" customHeight="1" spans="1:4">
      <c r="A28" s="165"/>
      <c r="B28" s="84"/>
      <c r="C28" s="33" t="s">
        <v>39</v>
      </c>
      <c r="D28" s="84"/>
    </row>
    <row r="29" ht="16.5" customHeight="1" spans="1:4">
      <c r="A29" s="165"/>
      <c r="B29" s="84"/>
      <c r="C29" s="63" t="s">
        <v>40</v>
      </c>
      <c r="D29" s="84"/>
    </row>
    <row r="30" ht="17.25" customHeight="1" spans="1:4">
      <c r="A30" s="165"/>
      <c r="B30" s="84"/>
      <c r="C30" s="63" t="s">
        <v>41</v>
      </c>
      <c r="D30" s="84"/>
    </row>
    <row r="31" ht="17.25" customHeight="1" spans="1:4">
      <c r="A31" s="165"/>
      <c r="B31" s="84"/>
      <c r="C31" s="33" t="s">
        <v>42</v>
      </c>
      <c r="D31" s="84"/>
    </row>
    <row r="32" ht="16.5" customHeight="1" spans="1:4">
      <c r="A32" s="165" t="s">
        <v>43</v>
      </c>
      <c r="B32" s="84">
        <v>10461407.92</v>
      </c>
      <c r="C32" s="165" t="s">
        <v>44</v>
      </c>
      <c r="D32" s="84">
        <v>10461407.92</v>
      </c>
    </row>
    <row r="33" ht="16.5" customHeight="1" spans="1:4">
      <c r="A33" s="63" t="s">
        <v>45</v>
      </c>
      <c r="B33" s="84"/>
      <c r="C33" s="63" t="s">
        <v>46</v>
      </c>
      <c r="D33" s="84"/>
    </row>
    <row r="34" ht="16.5" customHeight="1" spans="1:4">
      <c r="A34" s="33" t="s">
        <v>47</v>
      </c>
      <c r="B34" s="84"/>
      <c r="C34" s="33" t="s">
        <v>47</v>
      </c>
      <c r="D34" s="84"/>
    </row>
    <row r="35" ht="16.5" customHeight="1" spans="1:4">
      <c r="A35" s="33" t="s">
        <v>48</v>
      </c>
      <c r="B35" s="84"/>
      <c r="C35" s="33" t="s">
        <v>48</v>
      </c>
      <c r="D35" s="84"/>
    </row>
    <row r="36" ht="16.5" customHeight="1" spans="1:4">
      <c r="A36" s="166" t="s">
        <v>49</v>
      </c>
      <c r="B36" s="84">
        <v>10461407.92</v>
      </c>
      <c r="C36" s="166" t="s">
        <v>50</v>
      </c>
      <c r="D36" s="84">
        <v>10461407.92</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ignoredErrors>
    <ignoredError sqref="A3" unlockedFormula="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19">
        <v>1</v>
      </c>
      <c r="B1" s="120">
        <v>0</v>
      </c>
      <c r="C1" s="119">
        <v>1</v>
      </c>
      <c r="D1" s="121"/>
      <c r="E1" s="121"/>
      <c r="F1" s="111" t="s">
        <v>427</v>
      </c>
    </row>
    <row r="2" ht="42" customHeight="1" spans="1:6">
      <c r="A2" s="122" t="str">
        <f>"2026"&amp;"年部门政府性基金预算支出预算表"</f>
        <v>2026年部门政府性基金预算支出预算表</v>
      </c>
      <c r="B2" s="122" t="s">
        <v>428</v>
      </c>
      <c r="C2" s="123"/>
      <c r="D2" s="124"/>
      <c r="E2" s="124"/>
      <c r="F2" s="124"/>
    </row>
    <row r="3" ht="13.5" customHeight="1" spans="1:6">
      <c r="A3" s="4" t="str">
        <f>"单位名称："&amp;"中共昆明市委网络安全和信息化委员会办公室（本级）"</f>
        <v>单位名称：中共昆明市委网络安全和信息化委员会办公室（本级）</v>
      </c>
      <c r="B3" s="4" t="s">
        <v>429</v>
      </c>
      <c r="C3" s="119"/>
      <c r="D3" s="121"/>
      <c r="E3" s="121"/>
      <c r="F3" s="111" t="s">
        <v>1</v>
      </c>
    </row>
    <row r="4" ht="19.5" customHeight="1" spans="1:6">
      <c r="A4" s="125" t="s">
        <v>181</v>
      </c>
      <c r="B4" s="126" t="s">
        <v>71</v>
      </c>
      <c r="C4" s="125" t="s">
        <v>72</v>
      </c>
      <c r="D4" s="10" t="s">
        <v>430</v>
      </c>
      <c r="E4" s="11"/>
      <c r="F4" s="12"/>
    </row>
    <row r="5" ht="18.75" customHeight="1" spans="1:6">
      <c r="A5" s="127"/>
      <c r="B5" s="128"/>
      <c r="C5" s="127"/>
      <c r="D5" s="15" t="s">
        <v>54</v>
      </c>
      <c r="E5" s="10" t="s">
        <v>74</v>
      </c>
      <c r="F5" s="15" t="s">
        <v>75</v>
      </c>
    </row>
    <row r="6" ht="18.75" customHeight="1" spans="1:6">
      <c r="A6" s="70">
        <v>1</v>
      </c>
      <c r="B6" s="129" t="s">
        <v>82</v>
      </c>
      <c r="C6" s="70">
        <v>3</v>
      </c>
      <c r="D6" s="130">
        <v>4</v>
      </c>
      <c r="E6" s="130">
        <v>5</v>
      </c>
      <c r="F6" s="130">
        <v>6</v>
      </c>
    </row>
    <row r="7" ht="21" customHeight="1" spans="1:6">
      <c r="A7" s="20"/>
      <c r="B7" s="20"/>
      <c r="C7" s="20"/>
      <c r="D7" s="84"/>
      <c r="E7" s="84"/>
      <c r="F7" s="84"/>
    </row>
    <row r="8" ht="21" customHeight="1" spans="1:6">
      <c r="A8" s="20"/>
      <c r="B8" s="20"/>
      <c r="C8" s="20"/>
      <c r="D8" s="84"/>
      <c r="E8" s="84"/>
      <c r="F8" s="84"/>
    </row>
    <row r="9" ht="18.75" customHeight="1" spans="1:6">
      <c r="A9" s="131" t="s">
        <v>172</v>
      </c>
      <c r="B9" s="131" t="s">
        <v>172</v>
      </c>
      <c r="C9" s="132" t="s">
        <v>172</v>
      </c>
      <c r="D9" s="84"/>
      <c r="E9" s="84"/>
      <c r="F9" s="84"/>
    </row>
    <row r="10" customHeight="1" spans="1:6">
      <c r="A10" t="s">
        <v>431</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2"/>
  <sheetViews>
    <sheetView showZeros="0" workbookViewId="0">
      <selection activeCell="A3" sqref="A3:F3"/>
    </sheetView>
  </sheetViews>
  <sheetFormatPr defaultColWidth="9.13888888888889" defaultRowHeight="14.25" customHeight="1"/>
  <cols>
    <col min="1" max="1" width="32.5740740740741" customWidth="1"/>
    <col min="2" max="2" width="21.712962962963" customWidth="1"/>
    <col min="3" max="3" width="35.2777777777778" customWidth="1"/>
    <col min="4" max="4" width="7.71296296296296" customWidth="1"/>
    <col min="5" max="5" width="11.1388888888889" customWidth="1"/>
    <col min="6" max="6" width="13.2777777777778" customWidth="1"/>
    <col min="7" max="16" width="20" customWidth="1"/>
    <col min="17" max="17" width="19.8518518518519" customWidth="1"/>
  </cols>
  <sheetData>
    <row r="1" ht="15.75" customHeight="1" spans="1:17">
      <c r="P1" s="2"/>
      <c r="Q1" s="2" t="s">
        <v>432</v>
      </c>
    </row>
    <row r="2" ht="41.25" customHeight="1" spans="1:17">
      <c r="A2" s="74" t="str">
        <f>"2026"&amp;"年部门政府采购预算表"</f>
        <v>2026年部门政府采购预算表</v>
      </c>
      <c r="B2" s="3"/>
      <c r="C2" s="3"/>
      <c r="D2" s="3"/>
      <c r="E2" s="3"/>
      <c r="F2" s="3"/>
      <c r="G2" s="3"/>
      <c r="H2" s="3"/>
      <c r="I2" s="3"/>
      <c r="J2" s="3"/>
      <c r="K2" s="68"/>
      <c r="L2" s="3"/>
      <c r="M2" s="3"/>
      <c r="N2" s="68"/>
      <c r="O2" s="3"/>
      <c r="P2" s="68"/>
      <c r="Q2" s="68"/>
    </row>
    <row r="3" ht="18.75" customHeight="1" spans="1:17">
      <c r="A3" s="110" t="str">
        <f>"单位名称："&amp;"中共昆明市委网络安全和信息化委员会办公室（本级）"</f>
        <v>单位名称：中共昆明市委网络安全和信息化委员会办公室（本级）</v>
      </c>
      <c r="B3" s="6"/>
      <c r="C3" s="6"/>
      <c r="D3" s="6"/>
      <c r="E3" s="6"/>
      <c r="F3" s="6"/>
      <c r="G3" s="6"/>
      <c r="H3" s="6"/>
      <c r="I3" s="6"/>
      <c r="J3" s="6"/>
      <c r="P3" s="7"/>
      <c r="Q3" s="111" t="s">
        <v>1</v>
      </c>
    </row>
    <row r="4" ht="15.75" customHeight="1" spans="1:17">
      <c r="A4" s="9" t="s">
        <v>433</v>
      </c>
      <c r="B4" s="112" t="s">
        <v>434</v>
      </c>
      <c r="C4" s="112" t="s">
        <v>435</v>
      </c>
      <c r="D4" s="112" t="s">
        <v>436</v>
      </c>
      <c r="E4" s="112" t="s">
        <v>437</v>
      </c>
      <c r="F4" s="112" t="s">
        <v>438</v>
      </c>
      <c r="G4" s="93" t="s">
        <v>188</v>
      </c>
      <c r="H4" s="93"/>
      <c r="I4" s="93"/>
      <c r="J4" s="93"/>
      <c r="K4" s="94"/>
      <c r="L4" s="93"/>
      <c r="M4" s="93"/>
      <c r="N4" s="79"/>
      <c r="O4" s="93"/>
      <c r="P4" s="94"/>
      <c r="Q4" s="80"/>
    </row>
    <row r="5" ht="17.25" customHeight="1" spans="1:17">
      <c r="A5" s="14"/>
      <c r="B5" s="96"/>
      <c r="C5" s="96"/>
      <c r="D5" s="96"/>
      <c r="E5" s="96"/>
      <c r="F5" s="96"/>
      <c r="G5" s="96" t="s">
        <v>54</v>
      </c>
      <c r="H5" s="96" t="s">
        <v>57</v>
      </c>
      <c r="I5" s="96" t="s">
        <v>439</v>
      </c>
      <c r="J5" s="96" t="s">
        <v>440</v>
      </c>
      <c r="K5" s="97" t="s">
        <v>441</v>
      </c>
      <c r="L5" s="98" t="s">
        <v>442</v>
      </c>
      <c r="M5" s="98"/>
      <c r="N5" s="99"/>
      <c r="O5" s="98"/>
      <c r="P5" s="100"/>
      <c r="Q5" s="101"/>
    </row>
    <row r="6" ht="54" customHeight="1" spans="1:17">
      <c r="A6" s="17"/>
      <c r="B6" s="102"/>
      <c r="C6" s="102"/>
      <c r="D6" s="102"/>
      <c r="E6" s="102"/>
      <c r="F6" s="102"/>
      <c r="G6" s="102"/>
      <c r="H6" s="102" t="s">
        <v>56</v>
      </c>
      <c r="I6" s="102"/>
      <c r="J6" s="102"/>
      <c r="K6" s="103"/>
      <c r="L6" s="102" t="s">
        <v>56</v>
      </c>
      <c r="M6" s="102" t="s">
        <v>63</v>
      </c>
      <c r="N6" s="101" t="s">
        <v>64</v>
      </c>
      <c r="O6" s="102" t="s">
        <v>65</v>
      </c>
      <c r="P6" s="103" t="s">
        <v>66</v>
      </c>
      <c r="Q6" s="101" t="s">
        <v>67</v>
      </c>
    </row>
    <row r="7" ht="18" customHeight="1" spans="1:17">
      <c r="A7" s="113">
        <v>1</v>
      </c>
      <c r="B7" s="114">
        <v>2</v>
      </c>
      <c r="C7" s="113">
        <v>3</v>
      </c>
      <c r="D7" s="113">
        <v>4</v>
      </c>
      <c r="E7" s="114">
        <v>5</v>
      </c>
      <c r="F7" s="113">
        <v>6</v>
      </c>
      <c r="G7" s="113">
        <v>7</v>
      </c>
      <c r="H7" s="114">
        <v>8</v>
      </c>
      <c r="I7" s="113">
        <v>9</v>
      </c>
      <c r="J7" s="113">
        <v>10</v>
      </c>
      <c r="K7" s="114">
        <v>11</v>
      </c>
      <c r="L7" s="113">
        <v>12</v>
      </c>
      <c r="M7" s="113">
        <v>13</v>
      </c>
      <c r="N7" s="114">
        <v>14</v>
      </c>
      <c r="O7" s="113">
        <v>15</v>
      </c>
      <c r="P7" s="113">
        <v>16</v>
      </c>
      <c r="Q7" s="114">
        <v>17</v>
      </c>
    </row>
    <row r="8" ht="21" customHeight="1" spans="1:17">
      <c r="A8" s="104" t="s">
        <v>69</v>
      </c>
      <c r="B8" s="115"/>
      <c r="C8" s="115"/>
      <c r="D8" s="115"/>
      <c r="E8" s="116"/>
      <c r="F8" s="84">
        <v>29964</v>
      </c>
      <c r="G8" s="84">
        <v>9988</v>
      </c>
      <c r="H8" s="84">
        <v>9988</v>
      </c>
      <c r="I8" s="84"/>
      <c r="J8" s="84"/>
      <c r="K8" s="84"/>
      <c r="L8" s="84"/>
      <c r="M8" s="84"/>
      <c r="N8" s="84"/>
      <c r="O8" s="84"/>
      <c r="P8" s="84"/>
      <c r="Q8" s="84"/>
    </row>
    <row r="9" ht="21" customHeight="1" spans="1:17">
      <c r="A9" s="106" t="s">
        <v>69</v>
      </c>
      <c r="B9" s="115"/>
      <c r="C9" s="115"/>
      <c r="D9" s="115"/>
      <c r="E9" s="116"/>
      <c r="F9" s="84">
        <v>29964</v>
      </c>
      <c r="G9" s="84">
        <v>9988</v>
      </c>
      <c r="H9" s="84">
        <v>9988</v>
      </c>
      <c r="I9" s="84"/>
      <c r="J9" s="84"/>
      <c r="K9" s="84"/>
      <c r="L9" s="84"/>
      <c r="M9" s="84"/>
      <c r="N9" s="84"/>
      <c r="O9" s="84"/>
      <c r="P9" s="84"/>
      <c r="Q9" s="84"/>
    </row>
    <row r="10" ht="21" customHeight="1" spans="1:17">
      <c r="A10" s="107" t="s">
        <v>224</v>
      </c>
      <c r="B10" s="115" t="s">
        <v>443</v>
      </c>
      <c r="C10" s="115" t="s">
        <v>443</v>
      </c>
      <c r="D10" s="115" t="s">
        <v>444</v>
      </c>
      <c r="E10" s="116">
        <v>172</v>
      </c>
      <c r="F10" s="84">
        <v>14964</v>
      </c>
      <c r="G10" s="84">
        <v>4988</v>
      </c>
      <c r="H10" s="84">
        <v>4988</v>
      </c>
      <c r="I10" s="84"/>
      <c r="J10" s="84"/>
      <c r="K10" s="84"/>
      <c r="L10" s="84"/>
      <c r="M10" s="84"/>
      <c r="N10" s="84"/>
      <c r="O10" s="84"/>
      <c r="P10" s="84"/>
      <c r="Q10" s="84"/>
    </row>
    <row r="11" ht="21" customHeight="1" spans="1:17">
      <c r="A11" s="107" t="s">
        <v>224</v>
      </c>
      <c r="B11" s="115" t="s">
        <v>445</v>
      </c>
      <c r="C11" s="115" t="s">
        <v>446</v>
      </c>
      <c r="D11" s="115" t="s">
        <v>286</v>
      </c>
      <c r="E11" s="116">
        <v>1</v>
      </c>
      <c r="F11" s="84">
        <v>15000</v>
      </c>
      <c r="G11" s="84">
        <v>5000</v>
      </c>
      <c r="H11" s="84">
        <v>5000</v>
      </c>
      <c r="I11" s="84"/>
      <c r="J11" s="84"/>
      <c r="K11" s="84"/>
      <c r="L11" s="84"/>
      <c r="M11" s="84"/>
      <c r="N11" s="84"/>
      <c r="O11" s="84"/>
      <c r="P11" s="84"/>
      <c r="Q11" s="84"/>
    </row>
    <row r="12" ht="21" customHeight="1" spans="1:17">
      <c r="A12" s="108" t="s">
        <v>172</v>
      </c>
      <c r="B12" s="117"/>
      <c r="C12" s="117"/>
      <c r="D12" s="117"/>
      <c r="E12" s="118"/>
      <c r="F12" s="84">
        <v>29964</v>
      </c>
      <c r="G12" s="84">
        <v>9988</v>
      </c>
      <c r="H12" s="84">
        <v>9988</v>
      </c>
      <c r="I12" s="84"/>
      <c r="J12" s="84"/>
      <c r="K12" s="84"/>
      <c r="L12" s="84"/>
      <c r="M12" s="84"/>
      <c r="N12" s="84"/>
      <c r="O12" s="84"/>
      <c r="P12" s="84"/>
      <c r="Q12" s="84"/>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34"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4"/>
  <sheetViews>
    <sheetView showZeros="0" workbookViewId="0">
      <selection activeCell="B16" sqref="B16"/>
    </sheetView>
  </sheetViews>
  <sheetFormatPr defaultColWidth="9.13888888888889" defaultRowHeight="14.25" customHeight="1"/>
  <cols>
    <col min="1" max="3" width="39.1388888888889" customWidth="1"/>
    <col min="4" max="12" width="20.4259259259259" customWidth="1"/>
    <col min="13" max="14" width="20.2777777777778" customWidth="1"/>
  </cols>
  <sheetData>
    <row r="1" ht="16.5" customHeight="1" spans="1:14">
      <c r="A1" s="78"/>
      <c r="B1" s="85"/>
      <c r="C1" s="85"/>
      <c r="D1" s="78"/>
      <c r="E1" s="78"/>
      <c r="F1" s="78"/>
      <c r="G1" s="78"/>
      <c r="H1" s="86"/>
      <c r="I1" s="78"/>
      <c r="J1" s="78"/>
      <c r="K1" s="85"/>
      <c r="L1" s="78"/>
      <c r="M1" s="87"/>
      <c r="N1" s="87" t="s">
        <v>447</v>
      </c>
    </row>
    <row r="2" ht="41.25" customHeight="1" spans="1:14">
      <c r="A2" s="74" t="str">
        <f>"2026"&amp;"年部门政府购买服务预算表"</f>
        <v>2026年部门政府购买服务预算表</v>
      </c>
      <c r="B2" s="68"/>
      <c r="C2" s="68"/>
      <c r="D2" s="88"/>
      <c r="E2" s="88"/>
      <c r="F2" s="88"/>
      <c r="G2" s="88"/>
      <c r="H2" s="89"/>
      <c r="I2" s="88"/>
      <c r="J2" s="88"/>
      <c r="K2" s="68"/>
      <c r="L2" s="88"/>
      <c r="M2" s="89"/>
      <c r="N2" s="68"/>
    </row>
    <row r="3" ht="22.5" customHeight="1" spans="1:14">
      <c r="A3" s="75" t="str">
        <f>"单位名称："&amp;"中共昆明市委网络安全和信息化委员会办公室（本级）"</f>
        <v>单位名称：中共昆明市委网络安全和信息化委员会办公室（本级）</v>
      </c>
      <c r="B3" s="90"/>
      <c r="C3" s="90"/>
      <c r="D3" s="76"/>
      <c r="E3" s="76"/>
      <c r="F3" s="76"/>
      <c r="G3" s="76"/>
      <c r="H3" s="86"/>
      <c r="I3" s="78"/>
      <c r="J3" s="78"/>
      <c r="K3" s="85"/>
      <c r="L3" s="78"/>
      <c r="M3" s="91"/>
      <c r="N3" s="87" t="s">
        <v>1</v>
      </c>
    </row>
    <row r="4" ht="24" customHeight="1" spans="1:14">
      <c r="A4" s="9" t="s">
        <v>433</v>
      </c>
      <c r="B4" s="92" t="s">
        <v>448</v>
      </c>
      <c r="C4" s="92" t="s">
        <v>449</v>
      </c>
      <c r="D4" s="93" t="s">
        <v>188</v>
      </c>
      <c r="E4" s="93"/>
      <c r="F4" s="93"/>
      <c r="G4" s="93"/>
      <c r="H4" s="94"/>
      <c r="I4" s="93"/>
      <c r="J4" s="93"/>
      <c r="K4" s="79"/>
      <c r="L4" s="93"/>
      <c r="M4" s="94"/>
      <c r="N4" s="80"/>
    </row>
    <row r="5" ht="24" customHeight="1" spans="1:14">
      <c r="A5" s="14"/>
      <c r="B5" s="95"/>
      <c r="C5" s="95"/>
      <c r="D5" s="96" t="s">
        <v>54</v>
      </c>
      <c r="E5" s="96" t="s">
        <v>57</v>
      </c>
      <c r="F5" s="96" t="s">
        <v>439</v>
      </c>
      <c r="G5" s="96" t="s">
        <v>440</v>
      </c>
      <c r="H5" s="97" t="s">
        <v>441</v>
      </c>
      <c r="I5" s="98" t="s">
        <v>442</v>
      </c>
      <c r="J5" s="98"/>
      <c r="K5" s="99"/>
      <c r="L5" s="98"/>
      <c r="M5" s="100"/>
      <c r="N5" s="101"/>
    </row>
    <row r="6" ht="54" customHeight="1" spans="1:14">
      <c r="A6" s="17"/>
      <c r="B6" s="101"/>
      <c r="C6" s="101"/>
      <c r="D6" s="102"/>
      <c r="E6" s="102" t="s">
        <v>56</v>
      </c>
      <c r="F6" s="102"/>
      <c r="G6" s="102"/>
      <c r="H6" s="103"/>
      <c r="I6" s="102" t="s">
        <v>56</v>
      </c>
      <c r="J6" s="102" t="s">
        <v>63</v>
      </c>
      <c r="K6" s="101" t="s">
        <v>64</v>
      </c>
      <c r="L6" s="102" t="s">
        <v>65</v>
      </c>
      <c r="M6" s="103" t="s">
        <v>66</v>
      </c>
      <c r="N6" s="101" t="s">
        <v>67</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4" t="s">
        <v>69</v>
      </c>
      <c r="B8" s="105"/>
      <c r="C8" s="105"/>
      <c r="D8" s="84">
        <v>140000</v>
      </c>
      <c r="E8" s="84">
        <v>140000</v>
      </c>
      <c r="F8" s="84"/>
      <c r="G8" s="84"/>
      <c r="H8" s="84"/>
      <c r="I8" s="84"/>
      <c r="J8" s="84"/>
      <c r="K8" s="84"/>
      <c r="L8" s="84"/>
      <c r="M8" s="84"/>
      <c r="N8" s="84"/>
    </row>
    <row r="9" ht="21" customHeight="1" spans="1:14">
      <c r="A9" s="106" t="s">
        <v>69</v>
      </c>
      <c r="B9" s="105"/>
      <c r="C9" s="105"/>
      <c r="D9" s="84">
        <v>140000</v>
      </c>
      <c r="E9" s="84">
        <v>140000</v>
      </c>
      <c r="F9" s="84"/>
      <c r="G9" s="84"/>
      <c r="H9" s="84"/>
      <c r="I9" s="84"/>
      <c r="J9" s="84"/>
      <c r="K9" s="84"/>
      <c r="L9" s="84"/>
      <c r="M9" s="84"/>
      <c r="N9" s="84"/>
    </row>
    <row r="10" ht="21" customHeight="1" spans="1:14">
      <c r="A10" s="107" t="s">
        <v>254</v>
      </c>
      <c r="B10" s="105" t="s">
        <v>450</v>
      </c>
      <c r="C10" s="105" t="s">
        <v>451</v>
      </c>
      <c r="D10" s="84">
        <v>30000</v>
      </c>
      <c r="E10" s="84">
        <v>30000</v>
      </c>
      <c r="F10" s="84"/>
      <c r="G10" s="84"/>
      <c r="H10" s="84"/>
      <c r="I10" s="84"/>
      <c r="J10" s="84"/>
      <c r="K10" s="84"/>
      <c r="L10" s="84"/>
      <c r="M10" s="84"/>
      <c r="N10" s="84"/>
    </row>
    <row r="11" ht="21" customHeight="1" spans="1:14">
      <c r="A11" s="107" t="s">
        <v>254</v>
      </c>
      <c r="B11" s="105" t="s">
        <v>452</v>
      </c>
      <c r="C11" s="105" t="s">
        <v>453</v>
      </c>
      <c r="D11" s="84">
        <v>30000</v>
      </c>
      <c r="E11" s="84">
        <v>30000</v>
      </c>
      <c r="F11" s="84"/>
      <c r="G11" s="84"/>
      <c r="H11" s="84"/>
      <c r="I11" s="84"/>
      <c r="J11" s="84"/>
      <c r="K11" s="84"/>
      <c r="L11" s="84"/>
      <c r="M11" s="84"/>
      <c r="N11" s="84"/>
    </row>
    <row r="12" ht="21" customHeight="1" spans="1:14">
      <c r="A12" s="107" t="s">
        <v>254</v>
      </c>
      <c r="B12" s="105" t="s">
        <v>454</v>
      </c>
      <c r="C12" s="105" t="s">
        <v>455</v>
      </c>
      <c r="D12" s="84">
        <v>50000</v>
      </c>
      <c r="E12" s="84">
        <v>50000</v>
      </c>
      <c r="F12" s="84"/>
      <c r="G12" s="84"/>
      <c r="H12" s="84"/>
      <c r="I12" s="84"/>
      <c r="J12" s="84"/>
      <c r="K12" s="84"/>
      <c r="L12" s="84"/>
      <c r="M12" s="84"/>
      <c r="N12" s="84"/>
    </row>
    <row r="13" ht="21" customHeight="1" spans="1:14">
      <c r="A13" s="107" t="s">
        <v>254</v>
      </c>
      <c r="B13" s="105" t="s">
        <v>456</v>
      </c>
      <c r="C13" s="105" t="s">
        <v>457</v>
      </c>
      <c r="D13" s="84">
        <v>30000</v>
      </c>
      <c r="E13" s="84">
        <v>30000</v>
      </c>
      <c r="F13" s="84"/>
      <c r="G13" s="84"/>
      <c r="H13" s="84"/>
      <c r="I13" s="84"/>
      <c r="J13" s="84"/>
      <c r="K13" s="84"/>
      <c r="L13" s="84"/>
      <c r="M13" s="84"/>
      <c r="N13" s="84"/>
    </row>
    <row r="14" ht="21" customHeight="1" spans="1:14">
      <c r="A14" s="108" t="s">
        <v>172</v>
      </c>
      <c r="B14" s="109"/>
      <c r="C14" s="109"/>
      <c r="D14" s="84">
        <v>140000</v>
      </c>
      <c r="E14" s="84">
        <v>140000</v>
      </c>
      <c r="F14" s="84"/>
      <c r="G14" s="84"/>
      <c r="H14" s="84"/>
      <c r="I14" s="84"/>
      <c r="J14" s="84"/>
      <c r="K14" s="84"/>
      <c r="L14" s="84"/>
      <c r="M14" s="84"/>
      <c r="N14" s="84"/>
    </row>
  </sheetData>
  <mergeCells count="13">
    <mergeCell ref="A2:N2"/>
    <mergeCell ref="A3:C3"/>
    <mergeCell ref="D4:N4"/>
    <mergeCell ref="I5:N5"/>
    <mergeCell ref="A14:C14"/>
    <mergeCell ref="A4:A6"/>
    <mergeCell ref="B4:B6"/>
    <mergeCell ref="C4:C6"/>
    <mergeCell ref="D5:D6"/>
    <mergeCell ref="E5:E6"/>
    <mergeCell ref="F5:F6"/>
    <mergeCell ref="G5:G6"/>
    <mergeCell ref="H5:H6"/>
  </mergeCells>
  <printOptions horizontalCentered="1"/>
  <pageMargins left="0.96" right="0.96" top="0.72" bottom="0.72" header="0" footer="0"/>
  <pageSetup paperSize="9" scale="3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A19" sqref="A19"/>
    </sheetView>
  </sheetViews>
  <sheetFormatPr defaultColWidth="9.13888888888889" defaultRowHeight="14.25" customHeight="1"/>
  <cols>
    <col min="1" max="1" width="37.712962962963" customWidth="1"/>
    <col min="2" max="25" width="20" customWidth="1"/>
  </cols>
  <sheetData>
    <row r="1" ht="17.25" customHeight="1" spans="1:25">
      <c r="D1" s="73"/>
      <c r="W1" s="2"/>
      <c r="X1" s="2"/>
      <c r="Y1" s="2" t="s">
        <v>458</v>
      </c>
    </row>
    <row r="2" ht="41.25" customHeight="1" spans="1:25">
      <c r="A2" s="74" t="str">
        <f>"2026"&amp;"年市对下转移支付预算表"</f>
        <v>2026年市对下转移支付预算表</v>
      </c>
      <c r="B2" s="3"/>
      <c r="C2" s="3"/>
      <c r="D2" s="3"/>
      <c r="E2" s="3"/>
      <c r="F2" s="3"/>
      <c r="G2" s="3"/>
      <c r="H2" s="3"/>
      <c r="I2" s="3"/>
      <c r="J2" s="3"/>
      <c r="K2" s="3"/>
      <c r="L2" s="3"/>
      <c r="M2" s="3"/>
      <c r="N2" s="3"/>
      <c r="O2" s="3"/>
      <c r="P2" s="3"/>
      <c r="Q2" s="3"/>
      <c r="R2" s="3"/>
      <c r="S2" s="3"/>
      <c r="T2" s="3"/>
      <c r="U2" s="3"/>
      <c r="V2" s="3"/>
      <c r="W2" s="68"/>
      <c r="X2" s="68"/>
      <c r="Y2" s="68"/>
    </row>
    <row r="3" ht="18" customHeight="1" spans="1:25">
      <c r="A3" s="75" t="str">
        <f>"单位名称："&amp;"中共昆明市委网络安全和信息化委员会办公室（本级）"</f>
        <v>单位名称：中共昆明市委网络安全和信息化委员会办公室（本级）</v>
      </c>
      <c r="B3" s="76"/>
      <c r="C3" s="76"/>
      <c r="D3" s="77"/>
      <c r="E3" s="78"/>
      <c r="F3" s="78"/>
      <c r="G3" s="78"/>
      <c r="H3" s="78"/>
      <c r="I3" s="78"/>
      <c r="W3" s="7"/>
      <c r="X3" s="7"/>
      <c r="Y3" s="7" t="s">
        <v>1</v>
      </c>
    </row>
    <row r="4" ht="19.5" customHeight="1" spans="1:25">
      <c r="A4" s="27" t="s">
        <v>459</v>
      </c>
      <c r="B4" s="10" t="s">
        <v>188</v>
      </c>
      <c r="C4" s="11"/>
      <c r="D4" s="11"/>
      <c r="E4" s="10" t="s">
        <v>460</v>
      </c>
      <c r="F4" s="11"/>
      <c r="G4" s="11"/>
      <c r="H4" s="11"/>
      <c r="I4" s="11"/>
      <c r="J4" s="11"/>
      <c r="K4" s="11"/>
      <c r="L4" s="11"/>
      <c r="M4" s="11"/>
      <c r="N4" s="11"/>
      <c r="O4" s="11"/>
      <c r="P4" s="11"/>
      <c r="Q4" s="11"/>
      <c r="R4" s="11"/>
      <c r="S4" s="11"/>
      <c r="T4" s="11"/>
      <c r="U4" s="11"/>
      <c r="V4" s="11"/>
      <c r="W4" s="79"/>
      <c r="X4" s="80"/>
      <c r="Y4" s="80"/>
    </row>
    <row r="5" ht="40.5" customHeight="1" spans="1:25">
      <c r="A5" s="18"/>
      <c r="B5" s="28" t="s">
        <v>54</v>
      </c>
      <c r="C5" s="9" t="s">
        <v>57</v>
      </c>
      <c r="D5" s="81" t="s">
        <v>439</v>
      </c>
      <c r="E5" s="49" t="s">
        <v>461</v>
      </c>
      <c r="F5" s="49" t="s">
        <v>462</v>
      </c>
      <c r="G5" s="49" t="s">
        <v>463</v>
      </c>
      <c r="H5" s="49" t="s">
        <v>464</v>
      </c>
      <c r="I5" s="49" t="s">
        <v>465</v>
      </c>
      <c r="J5" s="49" t="s">
        <v>466</v>
      </c>
      <c r="K5" s="49" t="s">
        <v>467</v>
      </c>
      <c r="L5" s="49" t="s">
        <v>468</v>
      </c>
      <c r="M5" s="49" t="s">
        <v>469</v>
      </c>
      <c r="N5" s="49" t="s">
        <v>470</v>
      </c>
      <c r="O5" s="49" t="s">
        <v>471</v>
      </c>
      <c r="P5" s="49" t="s">
        <v>472</v>
      </c>
      <c r="Q5" s="49" t="s">
        <v>473</v>
      </c>
      <c r="R5" s="49" t="s">
        <v>474</v>
      </c>
      <c r="S5" s="49" t="s">
        <v>475</v>
      </c>
      <c r="T5" s="49" t="s">
        <v>476</v>
      </c>
      <c r="U5" s="49" t="s">
        <v>477</v>
      </c>
      <c r="V5" s="49" t="s">
        <v>478</v>
      </c>
      <c r="W5" s="49" t="s">
        <v>479</v>
      </c>
      <c r="X5" s="82" t="s">
        <v>480</v>
      </c>
      <c r="Y5" s="82" t="s">
        <v>481</v>
      </c>
    </row>
    <row r="6" ht="19.5" customHeight="1" spans="1:25">
      <c r="A6" s="19">
        <v>1</v>
      </c>
      <c r="B6" s="19">
        <v>2</v>
      </c>
      <c r="C6" s="19">
        <v>3</v>
      </c>
      <c r="D6" s="83">
        <v>4</v>
      </c>
      <c r="E6" s="29">
        <v>5</v>
      </c>
      <c r="F6" s="19">
        <v>6</v>
      </c>
      <c r="G6" s="19">
        <v>7</v>
      </c>
      <c r="H6" s="83">
        <v>8</v>
      </c>
      <c r="I6" s="19">
        <v>9</v>
      </c>
      <c r="J6" s="19">
        <v>10</v>
      </c>
      <c r="K6" s="19">
        <v>11</v>
      </c>
      <c r="L6" s="83">
        <v>12</v>
      </c>
      <c r="M6" s="19">
        <v>13</v>
      </c>
      <c r="N6" s="19">
        <v>14</v>
      </c>
      <c r="O6" s="19">
        <v>15</v>
      </c>
      <c r="P6" s="83">
        <v>16</v>
      </c>
      <c r="Q6" s="19">
        <v>17</v>
      </c>
      <c r="R6" s="19">
        <v>18</v>
      </c>
      <c r="S6" s="19">
        <v>19</v>
      </c>
      <c r="T6" s="83">
        <v>20</v>
      </c>
      <c r="U6" s="83">
        <v>21</v>
      </c>
      <c r="V6" s="83">
        <v>22</v>
      </c>
      <c r="W6" s="29">
        <v>23</v>
      </c>
      <c r="X6" s="29">
        <v>24</v>
      </c>
      <c r="Y6" s="29">
        <v>25</v>
      </c>
    </row>
    <row r="7" ht="19.5" customHeight="1" spans="1:25">
      <c r="A7" s="30"/>
      <c r="B7" s="84"/>
      <c r="C7" s="84"/>
      <c r="D7" s="84"/>
      <c r="E7" s="84"/>
      <c r="F7" s="84"/>
      <c r="G7" s="84"/>
      <c r="H7" s="84"/>
      <c r="I7" s="84"/>
      <c r="J7" s="84"/>
      <c r="K7" s="84"/>
      <c r="L7" s="84"/>
      <c r="M7" s="84"/>
      <c r="N7" s="84"/>
      <c r="O7" s="84"/>
      <c r="P7" s="84"/>
      <c r="Q7" s="84"/>
      <c r="R7" s="84"/>
      <c r="S7" s="84"/>
      <c r="T7" s="84"/>
      <c r="U7" s="84"/>
      <c r="V7" s="84"/>
      <c r="W7" s="84"/>
      <c r="X7" s="84"/>
      <c r="Y7" s="84"/>
    </row>
    <row r="8" ht="19.5" customHeight="1" spans="1:25">
      <c r="A8" s="71"/>
      <c r="B8" s="84"/>
      <c r="C8" s="84"/>
      <c r="D8" s="84"/>
      <c r="E8" s="84"/>
      <c r="F8" s="84"/>
      <c r="G8" s="84"/>
      <c r="H8" s="84"/>
      <c r="I8" s="84"/>
      <c r="J8" s="84"/>
      <c r="K8" s="84"/>
      <c r="L8" s="84"/>
      <c r="M8" s="84"/>
      <c r="N8" s="84"/>
      <c r="O8" s="84"/>
      <c r="P8" s="84"/>
      <c r="Q8" s="84"/>
      <c r="R8" s="84"/>
      <c r="S8" s="84"/>
      <c r="T8" s="84"/>
      <c r="U8" s="84"/>
      <c r="V8" s="84"/>
      <c r="W8" s="84"/>
      <c r="X8" s="84"/>
      <c r="Y8" s="84"/>
    </row>
    <row r="9" customHeight="1" spans="1:25">
      <c r="A9" t="s">
        <v>482</v>
      </c>
    </row>
  </sheetData>
  <mergeCells count="5">
    <mergeCell ref="A2:Y2"/>
    <mergeCell ref="A3:I3"/>
    <mergeCell ref="B4:D4"/>
    <mergeCell ref="E4:Y4"/>
    <mergeCell ref="A4:A5"/>
  </mergeCells>
  <printOptions horizontalCentered="1"/>
  <pageMargins left="0.96" right="0.96" top="0.72" bottom="0.72" header="0" footer="0"/>
  <pageSetup paperSize="9" scale="22"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7" sqref="B17"/>
    </sheetView>
  </sheetViews>
  <sheetFormatPr defaultColWidth="9.13888888888889" defaultRowHeight="12" customHeight="1" outlineLevelRow="7"/>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2" t="s">
        <v>483</v>
      </c>
    </row>
    <row r="2" ht="41.25" customHeight="1" spans="1:10">
      <c r="A2" s="67" t="str">
        <f>"2026"&amp;"年市对下转移支付绩效目标表"</f>
        <v>2026年市对下转移支付绩效目标表</v>
      </c>
      <c r="B2" s="3"/>
      <c r="C2" s="3"/>
      <c r="D2" s="3"/>
      <c r="E2" s="3"/>
      <c r="F2" s="68"/>
      <c r="G2" s="3"/>
      <c r="H2" s="68"/>
      <c r="I2" s="68"/>
      <c r="J2" s="3"/>
    </row>
    <row r="3" ht="17.25" customHeight="1" spans="1:10">
      <c r="A3" s="4" t="str">
        <f>"单位名称："&amp;"中共昆明市委网络安全和信息化委员会办公室（本级）"</f>
        <v>单位名称：中共昆明市委网络安全和信息化委员会办公室（本级）</v>
      </c>
    </row>
    <row r="4" ht="44.25" customHeight="1" spans="1:10">
      <c r="A4" s="69" t="s">
        <v>266</v>
      </c>
      <c r="B4" s="69" t="s">
        <v>267</v>
      </c>
      <c r="C4" s="69" t="s">
        <v>268</v>
      </c>
      <c r="D4" s="69" t="s">
        <v>269</v>
      </c>
      <c r="E4" s="69" t="s">
        <v>270</v>
      </c>
      <c r="F4" s="70" t="s">
        <v>271</v>
      </c>
      <c r="G4" s="69" t="s">
        <v>272</v>
      </c>
      <c r="H4" s="70" t="s">
        <v>273</v>
      </c>
      <c r="I4" s="70" t="s">
        <v>274</v>
      </c>
      <c r="J4" s="69" t="s">
        <v>275</v>
      </c>
    </row>
    <row r="5" ht="14.25" customHeight="1" spans="1:10">
      <c r="A5" s="69">
        <v>1</v>
      </c>
      <c r="B5" s="69">
        <v>2</v>
      </c>
      <c r="C5" s="69">
        <v>3</v>
      </c>
      <c r="D5" s="69">
        <v>4</v>
      </c>
      <c r="E5" s="69">
        <v>5</v>
      </c>
      <c r="F5" s="70">
        <v>6</v>
      </c>
      <c r="G5" s="69">
        <v>7</v>
      </c>
      <c r="H5" s="70">
        <v>8</v>
      </c>
      <c r="I5" s="70">
        <v>9</v>
      </c>
      <c r="J5" s="69">
        <v>10</v>
      </c>
    </row>
    <row r="6" ht="42" customHeight="1" spans="1:10">
      <c r="A6" s="30"/>
      <c r="B6" s="71"/>
      <c r="C6" s="71"/>
      <c r="D6" s="71"/>
      <c r="E6" s="53"/>
      <c r="F6" s="72"/>
      <c r="G6" s="53"/>
      <c r="H6" s="72"/>
      <c r="I6" s="72"/>
      <c r="J6" s="53"/>
    </row>
    <row r="7" ht="42" customHeight="1" spans="1:10">
      <c r="A7" s="30"/>
      <c r="B7" s="20"/>
      <c r="C7" s="20"/>
      <c r="D7" s="20"/>
      <c r="E7" s="30"/>
      <c r="F7" s="20"/>
      <c r="G7" s="30"/>
      <c r="H7" s="20"/>
      <c r="I7" s="20"/>
      <c r="J7" s="30"/>
    </row>
    <row r="8" customHeight="1" spans="1:10">
      <c r="A8" t="s">
        <v>482</v>
      </c>
    </row>
  </sheetData>
  <mergeCells count="2">
    <mergeCell ref="A2:J2"/>
    <mergeCell ref="A3:H3"/>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C16" sqref="C16"/>
    </sheetView>
  </sheetViews>
  <sheetFormatPr defaultColWidth="10.4259259259259" defaultRowHeight="14.25" customHeight="1" outlineLevelCol="7"/>
  <cols>
    <col min="1" max="2" width="33.712962962963" customWidth="1"/>
    <col min="3" max="3" width="45.5740740740741" customWidth="1"/>
    <col min="4" max="4" width="27.5740740740741" customWidth="1"/>
    <col min="5" max="5" width="21.712962962963" customWidth="1"/>
    <col min="6" max="8" width="26.2777777777778" customWidth="1"/>
  </cols>
  <sheetData>
    <row r="1" customHeight="1" spans="1:8">
      <c r="A1" s="37" t="s">
        <v>484</v>
      </c>
      <c r="B1" s="38"/>
      <c r="C1" s="39"/>
      <c r="D1" s="39"/>
      <c r="E1" s="39"/>
      <c r="F1" s="38"/>
      <c r="G1" s="38"/>
      <c r="H1" s="39"/>
    </row>
    <row r="2" ht="41.25" customHeight="1" spans="1:8">
      <c r="A2" s="40" t="str">
        <f>"2026"&amp;"年新增资产配置预算表"</f>
        <v>2026年新增资产配置预算表</v>
      </c>
      <c r="B2" s="41"/>
      <c r="C2" s="42"/>
      <c r="D2" s="42"/>
      <c r="E2" s="42"/>
      <c r="F2" s="41"/>
      <c r="G2" s="41"/>
      <c r="H2" s="42"/>
    </row>
    <row r="3" customHeight="1" spans="1:8">
      <c r="A3" s="43" t="str">
        <f>"单位名称："&amp;"中共昆明市委网络安全和信息化委员会办公室（本级）"</f>
        <v>单位名称：中共昆明市委网络安全和信息化委员会办公室（本级）</v>
      </c>
      <c r="B3" s="44"/>
      <c r="C3" s="45"/>
      <c r="E3" s="42"/>
      <c r="F3" s="41"/>
      <c r="G3" s="41"/>
      <c r="H3" s="46" t="s">
        <v>1</v>
      </c>
    </row>
    <row r="4" ht="28.5" customHeight="1" spans="1:8">
      <c r="A4" s="47" t="s">
        <v>181</v>
      </c>
      <c r="B4" s="48" t="s">
        <v>485</v>
      </c>
      <c r="C4" s="47" t="s">
        <v>486</v>
      </c>
      <c r="D4" s="47" t="s">
        <v>487</v>
      </c>
      <c r="E4" s="47" t="s">
        <v>488</v>
      </c>
      <c r="F4" s="49" t="s">
        <v>489</v>
      </c>
      <c r="G4" s="29"/>
      <c r="H4" s="47"/>
    </row>
    <row r="5" ht="21" customHeight="1" spans="1:8">
      <c r="A5" s="48"/>
      <c r="B5" s="50"/>
      <c r="C5" s="51"/>
      <c r="D5" s="50"/>
      <c r="E5" s="50"/>
      <c r="F5" s="49" t="s">
        <v>437</v>
      </c>
      <c r="G5" s="49" t="s">
        <v>490</v>
      </c>
      <c r="H5" s="49" t="s">
        <v>491</v>
      </c>
    </row>
    <row r="6" ht="17.25" customHeight="1" spans="1:8">
      <c r="A6" s="52" t="s">
        <v>81</v>
      </c>
      <c r="B6" s="52">
        <v>2</v>
      </c>
      <c r="C6" s="53">
        <v>3</v>
      </c>
      <c r="D6" s="52">
        <v>4</v>
      </c>
      <c r="E6" s="54">
        <v>5</v>
      </c>
      <c r="F6" s="55">
        <v>6</v>
      </c>
      <c r="G6" s="53">
        <v>7</v>
      </c>
      <c r="H6" s="53">
        <v>8</v>
      </c>
    </row>
    <row r="7" ht="19.5" customHeight="1" spans="1:8">
      <c r="A7" s="56"/>
      <c r="B7" s="33"/>
      <c r="C7" s="30"/>
      <c r="D7" s="20"/>
      <c r="E7" s="55"/>
      <c r="F7" s="57"/>
      <c r="G7" s="58"/>
      <c r="H7" s="58"/>
    </row>
    <row r="8" ht="19.5" customHeight="1" spans="1:8">
      <c r="A8" s="56"/>
      <c r="B8" s="33"/>
      <c r="C8" s="30"/>
      <c r="D8" s="20"/>
      <c r="E8" s="55"/>
      <c r="F8" s="57"/>
      <c r="G8" s="58"/>
      <c r="H8" s="58"/>
    </row>
    <row r="9" ht="19.5" customHeight="1" spans="1:8">
      <c r="A9" s="59" t="s">
        <v>54</v>
      </c>
      <c r="B9" s="60"/>
      <c r="C9" s="61"/>
      <c r="D9" s="62"/>
      <c r="E9" s="62"/>
      <c r="F9" s="57"/>
      <c r="G9" s="58"/>
      <c r="H9" s="58"/>
    </row>
    <row r="10" ht="19.5" customHeight="1" spans="1:8">
      <c r="A10" s="63" t="s">
        <v>492</v>
      </c>
      <c r="B10" s="60"/>
      <c r="C10" s="61"/>
      <c r="D10" s="64"/>
      <c r="E10" s="64"/>
      <c r="F10" s="65"/>
      <c r="G10" s="66"/>
      <c r="H10" s="66"/>
    </row>
    <row r="11" customHeight="1" spans="1:8">
      <c r="A11" t="s">
        <v>493</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scale="49" orientation="landscape"/>
  <headerFooter/>
  <ignoredErrors>
    <ignoredError sqref="A3" unlockedFormula="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
      <c r="E1" s="1"/>
      <c r="F1" s="1"/>
      <c r="G1" s="1"/>
      <c r="K1" s="2" t="s">
        <v>494</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"单位名称："&amp;"中共昆明市委网络安全和信息化委员会办公室（本级）"</f>
        <v>单位名称：中共昆明市委网络安全和信息化委员会办公室（本级）</v>
      </c>
      <c r="B3" s="5"/>
      <c r="C3" s="5"/>
      <c r="D3" s="5"/>
      <c r="E3" s="5"/>
      <c r="F3" s="5"/>
      <c r="G3" s="5"/>
      <c r="H3" s="6"/>
      <c r="I3" s="6"/>
      <c r="J3" s="6"/>
      <c r="K3" s="7" t="s">
        <v>1</v>
      </c>
    </row>
    <row r="4" ht="21.75" customHeight="1" spans="1:11">
      <c r="A4" s="8" t="s">
        <v>248</v>
      </c>
      <c r="B4" s="8" t="s">
        <v>183</v>
      </c>
      <c r="C4" s="8" t="s">
        <v>249</v>
      </c>
      <c r="D4" s="9" t="s">
        <v>184</v>
      </c>
      <c r="E4" s="9" t="s">
        <v>185</v>
      </c>
      <c r="F4" s="9" t="s">
        <v>186</v>
      </c>
      <c r="G4" s="9" t="s">
        <v>187</v>
      </c>
      <c r="H4" s="27" t="s">
        <v>54</v>
      </c>
      <c r="I4" s="10" t="s">
        <v>495</v>
      </c>
      <c r="J4" s="11"/>
      <c r="K4" s="12"/>
    </row>
    <row r="5" ht="21.75" customHeight="1" spans="1:11">
      <c r="A5" s="13"/>
      <c r="B5" s="13"/>
      <c r="C5" s="13"/>
      <c r="D5" s="14"/>
      <c r="E5" s="14"/>
      <c r="F5" s="14"/>
      <c r="G5" s="14"/>
      <c r="H5" s="28"/>
      <c r="I5" s="9" t="s">
        <v>57</v>
      </c>
      <c r="J5" s="9" t="s">
        <v>58</v>
      </c>
      <c r="K5" s="9" t="s">
        <v>59</v>
      </c>
    </row>
    <row r="6" ht="40.5" customHeight="1" spans="1:11">
      <c r="A6" s="16"/>
      <c r="B6" s="16"/>
      <c r="C6" s="16"/>
      <c r="D6" s="17"/>
      <c r="E6" s="17"/>
      <c r="F6" s="17"/>
      <c r="G6" s="17"/>
      <c r="H6" s="18"/>
      <c r="I6" s="17" t="s">
        <v>56</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172</v>
      </c>
      <c r="B10" s="35"/>
      <c r="C10" s="35"/>
      <c r="D10" s="35"/>
      <c r="E10" s="35"/>
      <c r="F10" s="35"/>
      <c r="G10" s="36"/>
      <c r="H10" s="22"/>
      <c r="I10" s="22"/>
      <c r="J10" s="22"/>
      <c r="K10" s="31"/>
    </row>
    <row r="11" customHeight="1" spans="1:11">
      <c r="A11" t="s">
        <v>496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ignoredErrors>
    <ignoredError sqref="A3" unlockedFormula="1"/>
  </ignoredError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
  <sheetViews>
    <sheetView showZeros="0" tabSelected="1" workbookViewId="0">
      <selection activeCell="B22" sqref="B22"/>
    </sheetView>
  </sheetViews>
  <sheetFormatPr defaultColWidth="9.13888888888889" defaultRowHeight="14.25" customHeight="1" outlineLevelCol="6"/>
  <cols>
    <col min="1" max="1" width="35.2777777777778" customWidth="1"/>
    <col min="2" max="4" width="28" customWidth="1"/>
    <col min="5" max="7" width="23.8518518518519" customWidth="1"/>
  </cols>
  <sheetData>
    <row r="1" ht="13.5" customHeight="1" spans="1:7">
      <c r="D1" s="1"/>
      <c r="G1" s="2" t="s">
        <v>497</v>
      </c>
    </row>
    <row r="2" ht="41.25" customHeight="1" spans="1:7">
      <c r="A2" s="3" t="str">
        <f>"2026"&amp;"年部门项目中期规划预算表"</f>
        <v>2026年部门项目中期规划预算表</v>
      </c>
      <c r="B2" s="3"/>
      <c r="C2" s="3"/>
      <c r="D2" s="3"/>
      <c r="E2" s="3"/>
      <c r="F2" s="3"/>
      <c r="G2" s="3"/>
    </row>
    <row r="3" ht="13.5" customHeight="1" spans="1:7">
      <c r="A3" s="4" t="str">
        <f>"单位名称："&amp;"中共昆明市委网络安全和信息化委员会办公室（本级）"</f>
        <v>单位名称：中共昆明市委网络安全和信息化委员会办公室（本级）</v>
      </c>
      <c r="B3" s="5"/>
      <c r="C3" s="5"/>
      <c r="D3" s="5"/>
      <c r="E3" s="6"/>
      <c r="F3" s="6"/>
      <c r="G3" s="7" t="s">
        <v>1</v>
      </c>
    </row>
    <row r="4" ht="21.75" customHeight="1" spans="1:7">
      <c r="A4" s="8" t="s">
        <v>249</v>
      </c>
      <c r="B4" s="8" t="s">
        <v>248</v>
      </c>
      <c r="C4" s="8" t="s">
        <v>183</v>
      </c>
      <c r="D4" s="9" t="s">
        <v>498</v>
      </c>
      <c r="E4" s="10" t="s">
        <v>57</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56</v>
      </c>
      <c r="G6" s="17"/>
    </row>
    <row r="7" ht="15" customHeight="1" spans="1:7">
      <c r="A7" s="19">
        <v>1</v>
      </c>
      <c r="B7" s="19">
        <v>2</v>
      </c>
      <c r="C7" s="19">
        <v>3</v>
      </c>
      <c r="D7" s="19">
        <v>4</v>
      </c>
      <c r="E7" s="19">
        <v>5</v>
      </c>
      <c r="F7" s="19">
        <v>6</v>
      </c>
      <c r="G7" s="19">
        <v>7</v>
      </c>
    </row>
    <row r="8" ht="17.25" customHeight="1" spans="1:7">
      <c r="A8" s="20" t="s">
        <v>69</v>
      </c>
      <c r="B8" s="21"/>
      <c r="C8" s="21"/>
      <c r="D8" s="20"/>
      <c r="E8" s="22">
        <v>4820000</v>
      </c>
      <c r="F8" s="22">
        <v>4710000</v>
      </c>
      <c r="G8" s="22">
        <v>4710000</v>
      </c>
    </row>
    <row r="9" ht="18.75" customHeight="1" spans="1:7">
      <c r="A9" s="20"/>
      <c r="B9" s="20" t="s">
        <v>499</v>
      </c>
      <c r="C9" s="20" t="s">
        <v>254</v>
      </c>
      <c r="D9" s="20" t="s">
        <v>500</v>
      </c>
      <c r="E9" s="22">
        <v>1760000</v>
      </c>
      <c r="F9" s="22">
        <v>2050000</v>
      </c>
      <c r="G9" s="22">
        <v>2050000</v>
      </c>
    </row>
    <row r="10" ht="18.75" customHeight="1" spans="1:7">
      <c r="A10" s="23"/>
      <c r="B10" s="20" t="s">
        <v>499</v>
      </c>
      <c r="C10" s="20" t="s">
        <v>258</v>
      </c>
      <c r="D10" s="20" t="s">
        <v>500</v>
      </c>
      <c r="E10" s="22">
        <v>1750000</v>
      </c>
      <c r="F10" s="22">
        <v>2300000</v>
      </c>
      <c r="G10" s="22">
        <v>2300000</v>
      </c>
    </row>
    <row r="11" ht="18.75" customHeight="1" spans="1:7">
      <c r="A11" s="23"/>
      <c r="B11" s="20" t="s">
        <v>499</v>
      </c>
      <c r="C11" s="20" t="s">
        <v>260</v>
      </c>
      <c r="D11" s="20" t="s">
        <v>500</v>
      </c>
      <c r="E11" s="22">
        <v>290000</v>
      </c>
      <c r="F11" s="22">
        <v>360000</v>
      </c>
      <c r="G11" s="22">
        <v>360000</v>
      </c>
    </row>
    <row r="12" ht="35" customHeight="1" spans="1:7">
      <c r="A12" s="23"/>
      <c r="B12" s="20" t="s">
        <v>499</v>
      </c>
      <c r="C12" s="20" t="s">
        <v>262</v>
      </c>
      <c r="D12" s="20" t="s">
        <v>500</v>
      </c>
      <c r="E12" s="22">
        <v>150000</v>
      </c>
      <c r="F12" s="22"/>
      <c r="G12" s="22"/>
    </row>
    <row r="13" ht="18.75" customHeight="1" spans="1:7">
      <c r="A13" s="23"/>
      <c r="B13" s="20" t="s">
        <v>499</v>
      </c>
      <c r="C13" s="20" t="s">
        <v>264</v>
      </c>
      <c r="D13" s="20" t="s">
        <v>500</v>
      </c>
      <c r="E13" s="22">
        <v>870000</v>
      </c>
      <c r="F13" s="22"/>
      <c r="G13" s="22"/>
    </row>
    <row r="14" ht="18.75" customHeight="1" spans="1:7">
      <c r="A14" s="24" t="s">
        <v>54</v>
      </c>
      <c r="B14" s="25" t="s">
        <v>501</v>
      </c>
      <c r="C14" s="25"/>
      <c r="D14" s="26"/>
      <c r="E14" s="22">
        <v>4820000</v>
      </c>
      <c r="F14" s="22">
        <v>4710000</v>
      </c>
      <c r="G14" s="22">
        <v>4710000</v>
      </c>
    </row>
  </sheetData>
  <mergeCells count="11">
    <mergeCell ref="A2:G2"/>
    <mergeCell ref="A3:D3"/>
    <mergeCell ref="E4:G4"/>
    <mergeCell ref="A14:D14"/>
    <mergeCell ref="A4:A6"/>
    <mergeCell ref="B4:B6"/>
    <mergeCell ref="C4:C6"/>
    <mergeCell ref="D4:D6"/>
    <mergeCell ref="E5:E6"/>
    <mergeCell ref="F5:F6"/>
    <mergeCell ref="G5:G6"/>
  </mergeCells>
  <printOptions horizontalCentered="1"/>
  <pageMargins left="0.37" right="0.37" top="0.56" bottom="0.56" header="0.48" footer="0.48"/>
  <pageSetup paperSize="9" scale="6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3" sqref="A3:B3"/>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46" t="s">
        <v>51</v>
      </c>
    </row>
    <row r="2" ht="41.25" customHeight="1" spans="1:19">
      <c r="A2" s="40" t="str">
        <f>"2026"&amp;"年部门收入预算表"</f>
        <v>2026年部门收入预算表</v>
      </c>
    </row>
    <row r="3" ht="17.25" customHeight="1" spans="1:19">
      <c r="A3" s="43" t="str">
        <f>"单位名称："&amp;"中共昆明市委网络安全和信息化委员会办公室（本级）"</f>
        <v>单位名称：中共昆明市委网络安全和信息化委员会办公室（本级）</v>
      </c>
      <c r="S3" s="45" t="s">
        <v>1</v>
      </c>
    </row>
    <row r="4" ht="21.75" customHeight="1" spans="1:19">
      <c r="A4" s="182" t="s">
        <v>52</v>
      </c>
      <c r="B4" s="183" t="s">
        <v>53</v>
      </c>
      <c r="C4" s="183" t="s">
        <v>54</v>
      </c>
      <c r="D4" s="184" t="s">
        <v>55</v>
      </c>
      <c r="E4" s="184"/>
      <c r="F4" s="184"/>
      <c r="G4" s="184"/>
      <c r="H4" s="184"/>
      <c r="I4" s="131"/>
      <c r="J4" s="184"/>
      <c r="K4" s="184"/>
      <c r="L4" s="184"/>
      <c r="M4" s="184"/>
      <c r="N4" s="185"/>
      <c r="O4" s="184" t="s">
        <v>45</v>
      </c>
      <c r="P4" s="184"/>
      <c r="Q4" s="184"/>
      <c r="R4" s="184"/>
      <c r="S4" s="185"/>
    </row>
    <row r="5" ht="27" customHeight="1" spans="1:19">
      <c r="A5" s="186"/>
      <c r="B5" s="187"/>
      <c r="C5" s="187"/>
      <c r="D5" s="187" t="s">
        <v>56</v>
      </c>
      <c r="E5" s="187" t="s">
        <v>57</v>
      </c>
      <c r="F5" s="187" t="s">
        <v>58</v>
      </c>
      <c r="G5" s="187" t="s">
        <v>59</v>
      </c>
      <c r="H5" s="187" t="s">
        <v>60</v>
      </c>
      <c r="I5" s="188" t="s">
        <v>61</v>
      </c>
      <c r="J5" s="189"/>
      <c r="K5" s="189"/>
      <c r="L5" s="189"/>
      <c r="M5" s="189"/>
      <c r="N5" s="190"/>
      <c r="O5" s="187" t="s">
        <v>56</v>
      </c>
      <c r="P5" s="187" t="s">
        <v>57</v>
      </c>
      <c r="Q5" s="187" t="s">
        <v>58</v>
      </c>
      <c r="R5" s="187" t="s">
        <v>59</v>
      </c>
      <c r="S5" s="187" t="s">
        <v>62</v>
      </c>
    </row>
    <row r="6" ht="30" customHeight="1" spans="1:19">
      <c r="A6" s="191"/>
      <c r="B6" s="192"/>
      <c r="C6" s="118"/>
      <c r="D6" s="118"/>
      <c r="E6" s="118"/>
      <c r="F6" s="118"/>
      <c r="G6" s="118"/>
      <c r="H6" s="118"/>
      <c r="I6" s="72" t="s">
        <v>56</v>
      </c>
      <c r="J6" s="190" t="s">
        <v>63</v>
      </c>
      <c r="K6" s="190" t="s">
        <v>64</v>
      </c>
      <c r="L6" s="190" t="s">
        <v>65</v>
      </c>
      <c r="M6" s="190" t="s">
        <v>66</v>
      </c>
      <c r="N6" s="190" t="s">
        <v>67</v>
      </c>
      <c r="O6" s="193"/>
      <c r="P6" s="193"/>
      <c r="Q6" s="193"/>
      <c r="R6" s="193"/>
      <c r="S6" s="118"/>
    </row>
    <row r="7" ht="15" customHeight="1" spans="1:19">
      <c r="A7" s="194">
        <v>1</v>
      </c>
      <c r="B7" s="194">
        <v>2</v>
      </c>
      <c r="C7" s="194">
        <v>3</v>
      </c>
      <c r="D7" s="194">
        <v>4</v>
      </c>
      <c r="E7" s="194">
        <v>5</v>
      </c>
      <c r="F7" s="194">
        <v>6</v>
      </c>
      <c r="G7" s="194">
        <v>7</v>
      </c>
      <c r="H7" s="194">
        <v>8</v>
      </c>
      <c r="I7" s="72">
        <v>9</v>
      </c>
      <c r="J7" s="194">
        <v>10</v>
      </c>
      <c r="K7" s="194">
        <v>11</v>
      </c>
      <c r="L7" s="194">
        <v>12</v>
      </c>
      <c r="M7" s="194">
        <v>13</v>
      </c>
      <c r="N7" s="194">
        <v>14</v>
      </c>
      <c r="O7" s="194">
        <v>15</v>
      </c>
      <c r="P7" s="194">
        <v>16</v>
      </c>
      <c r="Q7" s="194">
        <v>17</v>
      </c>
      <c r="R7" s="194">
        <v>18</v>
      </c>
      <c r="S7" s="194">
        <v>19</v>
      </c>
    </row>
    <row r="8" ht="18" customHeight="1" spans="1:19">
      <c r="A8" s="20" t="s">
        <v>68</v>
      </c>
      <c r="B8" s="20" t="s">
        <v>69</v>
      </c>
      <c r="C8" s="84">
        <v>10461407.92</v>
      </c>
      <c r="D8" s="84">
        <v>10461407.92</v>
      </c>
      <c r="E8" s="84">
        <v>10461407.92</v>
      </c>
      <c r="F8" s="84"/>
      <c r="G8" s="84"/>
      <c r="H8" s="84"/>
      <c r="I8" s="84"/>
      <c r="J8" s="84"/>
      <c r="K8" s="84"/>
      <c r="L8" s="84"/>
      <c r="M8" s="84"/>
      <c r="N8" s="84"/>
      <c r="O8" s="84"/>
      <c r="P8" s="84"/>
      <c r="Q8" s="84"/>
      <c r="R8" s="84"/>
      <c r="S8" s="84"/>
    </row>
    <row r="9" ht="18" customHeight="1" spans="1:19">
      <c r="A9" s="48" t="s">
        <v>54</v>
      </c>
      <c r="B9" s="195"/>
      <c r="C9" s="84">
        <v>10461407.92</v>
      </c>
      <c r="D9" s="84">
        <v>10461407.92</v>
      </c>
      <c r="E9" s="84">
        <v>10461407.92</v>
      </c>
      <c r="F9" s="84"/>
      <c r="G9" s="84"/>
      <c r="H9" s="84"/>
      <c r="I9" s="84"/>
      <c r="J9" s="84"/>
      <c r="K9" s="84"/>
      <c r="L9" s="84"/>
      <c r="M9" s="84"/>
      <c r="N9" s="84"/>
      <c r="O9" s="84"/>
      <c r="P9" s="84"/>
      <c r="Q9" s="84"/>
      <c r="R9" s="84"/>
      <c r="S9" s="84"/>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orientation="landscape"/>
  <headerFooter>
    <oddFooter>&amp;C第&amp;P页，共&amp;N页&amp;R&amp;N</oddFooter>
  </headerFooter>
  <ignoredErrors>
    <ignoredError sqref="A3"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GridLines="0" showZeros="0" workbookViewId="0">
      <selection activeCell="A3" sqref="A3:B3"/>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5" t="s">
        <v>70</v>
      </c>
    </row>
    <row r="2" ht="41.25" customHeight="1" spans="1:15">
      <c r="A2" s="40" t="str">
        <f>"2026"&amp;"年部门支出预算表"</f>
        <v>2026年部门支出预算表</v>
      </c>
    </row>
    <row r="3" ht="17.25" customHeight="1" spans="1:15">
      <c r="A3" s="43" t="str">
        <f>"单位名称："&amp;"中共昆明市委网络安全和信息化委员会办公室（本级）"</f>
        <v>单位名称：中共昆明市委网络安全和信息化委员会办公室（本级）</v>
      </c>
      <c r="O3" s="45" t="s">
        <v>1</v>
      </c>
    </row>
    <row r="4" ht="27" customHeight="1" spans="1:15">
      <c r="A4" s="168" t="s">
        <v>71</v>
      </c>
      <c r="B4" s="168" t="s">
        <v>72</v>
      </c>
      <c r="C4" s="168" t="s">
        <v>54</v>
      </c>
      <c r="D4" s="169" t="s">
        <v>57</v>
      </c>
      <c r="E4" s="170"/>
      <c r="F4" s="171"/>
      <c r="G4" s="172" t="s">
        <v>58</v>
      </c>
      <c r="H4" s="172" t="s">
        <v>59</v>
      </c>
      <c r="I4" s="172" t="s">
        <v>73</v>
      </c>
      <c r="J4" s="169" t="s">
        <v>61</v>
      </c>
      <c r="K4" s="170"/>
      <c r="L4" s="170"/>
      <c r="M4" s="170"/>
      <c r="N4" s="173"/>
      <c r="O4" s="174"/>
    </row>
    <row r="5" ht="42" customHeight="1" spans="1:15">
      <c r="A5" s="175"/>
      <c r="B5" s="175"/>
      <c r="C5" s="176"/>
      <c r="D5" s="177" t="s">
        <v>56</v>
      </c>
      <c r="E5" s="177" t="s">
        <v>74</v>
      </c>
      <c r="F5" s="177" t="s">
        <v>75</v>
      </c>
      <c r="G5" s="176"/>
      <c r="H5" s="176"/>
      <c r="I5" s="178"/>
      <c r="J5" s="177" t="s">
        <v>56</v>
      </c>
      <c r="K5" s="162" t="s">
        <v>76</v>
      </c>
      <c r="L5" s="162" t="s">
        <v>77</v>
      </c>
      <c r="M5" s="162" t="s">
        <v>78</v>
      </c>
      <c r="N5" s="162" t="s">
        <v>79</v>
      </c>
      <c r="O5" s="162" t="s">
        <v>80</v>
      </c>
    </row>
    <row r="6" ht="18" customHeight="1" spans="1:15">
      <c r="A6" s="52" t="s">
        <v>81</v>
      </c>
      <c r="B6" s="52" t="s">
        <v>82</v>
      </c>
      <c r="C6" s="52" t="s">
        <v>83</v>
      </c>
      <c r="D6" s="55" t="s">
        <v>84</v>
      </c>
      <c r="E6" s="55" t="s">
        <v>85</v>
      </c>
      <c r="F6" s="55" t="s">
        <v>86</v>
      </c>
      <c r="G6" s="55" t="s">
        <v>87</v>
      </c>
      <c r="H6" s="55" t="s">
        <v>88</v>
      </c>
      <c r="I6" s="55" t="s">
        <v>89</v>
      </c>
      <c r="J6" s="55" t="s">
        <v>90</v>
      </c>
      <c r="K6" s="55" t="s">
        <v>91</v>
      </c>
      <c r="L6" s="55" t="s">
        <v>92</v>
      </c>
      <c r="M6" s="55" t="s">
        <v>93</v>
      </c>
      <c r="N6" s="52" t="s">
        <v>94</v>
      </c>
      <c r="O6" s="55" t="s">
        <v>95</v>
      </c>
    </row>
    <row r="7" ht="21" customHeight="1" spans="1:15">
      <c r="A7" s="56" t="s">
        <v>96</v>
      </c>
      <c r="B7" s="56" t="s">
        <v>97</v>
      </c>
      <c r="C7" s="84">
        <v>9050669.92</v>
      </c>
      <c r="D7" s="84">
        <v>9050669.92</v>
      </c>
      <c r="E7" s="84">
        <v>4230669.92</v>
      </c>
      <c r="F7" s="84">
        <v>4820000</v>
      </c>
      <c r="G7" s="84"/>
      <c r="H7" s="84"/>
      <c r="I7" s="84"/>
      <c r="J7" s="84"/>
      <c r="K7" s="84"/>
      <c r="L7" s="84"/>
      <c r="M7" s="84"/>
      <c r="N7" s="84"/>
      <c r="O7" s="84"/>
    </row>
    <row r="8" ht="21" customHeight="1" spans="1:15">
      <c r="A8" s="179" t="s">
        <v>98</v>
      </c>
      <c r="B8" s="179" t="s">
        <v>99</v>
      </c>
      <c r="C8" s="84">
        <v>150000</v>
      </c>
      <c r="D8" s="84">
        <v>150000</v>
      </c>
      <c r="E8" s="84"/>
      <c r="F8" s="84">
        <v>150000</v>
      </c>
      <c r="G8" s="84"/>
      <c r="H8" s="84"/>
      <c r="I8" s="84"/>
      <c r="J8" s="84"/>
      <c r="K8" s="84"/>
      <c r="L8" s="84"/>
      <c r="M8" s="84"/>
      <c r="N8" s="84"/>
      <c r="O8" s="84"/>
    </row>
    <row r="9" ht="21" customHeight="1" spans="1:15">
      <c r="A9" s="180" t="s">
        <v>100</v>
      </c>
      <c r="B9" s="180" t="s">
        <v>101</v>
      </c>
      <c r="C9" s="84">
        <v>150000</v>
      </c>
      <c r="D9" s="84">
        <v>150000</v>
      </c>
      <c r="E9" s="84"/>
      <c r="F9" s="84">
        <v>150000</v>
      </c>
      <c r="G9" s="84"/>
      <c r="H9" s="84"/>
      <c r="I9" s="84"/>
      <c r="J9" s="84"/>
      <c r="K9" s="84"/>
      <c r="L9" s="84"/>
      <c r="M9" s="84"/>
      <c r="N9" s="84"/>
      <c r="O9" s="84"/>
    </row>
    <row r="10" ht="21" customHeight="1" spans="1:15">
      <c r="A10" s="179" t="s">
        <v>102</v>
      </c>
      <c r="B10" s="179" t="s">
        <v>103</v>
      </c>
      <c r="C10" s="84">
        <v>8740669.92</v>
      </c>
      <c r="D10" s="84">
        <v>8740669.92</v>
      </c>
      <c r="E10" s="84">
        <v>4230669.92</v>
      </c>
      <c r="F10" s="84">
        <v>4510000</v>
      </c>
      <c r="G10" s="84"/>
      <c r="H10" s="84"/>
      <c r="I10" s="84"/>
      <c r="J10" s="84"/>
      <c r="K10" s="84"/>
      <c r="L10" s="84"/>
      <c r="M10" s="84"/>
      <c r="N10" s="84"/>
      <c r="O10" s="84"/>
    </row>
    <row r="11" ht="21" customHeight="1" spans="1:15">
      <c r="A11" s="180" t="s">
        <v>104</v>
      </c>
      <c r="B11" s="180" t="s">
        <v>105</v>
      </c>
      <c r="C11" s="84">
        <v>4230669.92</v>
      </c>
      <c r="D11" s="84">
        <v>4230669.92</v>
      </c>
      <c r="E11" s="84">
        <v>4230669.92</v>
      </c>
      <c r="F11" s="84"/>
      <c r="G11" s="84"/>
      <c r="H11" s="84"/>
      <c r="I11" s="84"/>
      <c r="J11" s="84"/>
      <c r="K11" s="84"/>
      <c r="L11" s="84"/>
      <c r="M11" s="84"/>
      <c r="N11" s="84"/>
      <c r="O11" s="84"/>
    </row>
    <row r="12" ht="21" customHeight="1" spans="1:15">
      <c r="A12" s="180" t="s">
        <v>106</v>
      </c>
      <c r="B12" s="180" t="s">
        <v>107</v>
      </c>
      <c r="C12" s="84">
        <v>4510000</v>
      </c>
      <c r="D12" s="84">
        <v>4510000</v>
      </c>
      <c r="E12" s="84"/>
      <c r="F12" s="84">
        <v>4510000</v>
      </c>
      <c r="G12" s="84"/>
      <c r="H12" s="84"/>
      <c r="I12" s="84"/>
      <c r="J12" s="84"/>
      <c r="K12" s="84"/>
      <c r="L12" s="84"/>
      <c r="M12" s="84"/>
      <c r="N12" s="84"/>
      <c r="O12" s="84"/>
    </row>
    <row r="13" ht="21" customHeight="1" spans="1:15">
      <c r="A13" s="179" t="s">
        <v>108</v>
      </c>
      <c r="B13" s="179" t="s">
        <v>109</v>
      </c>
      <c r="C13" s="84">
        <v>160000</v>
      </c>
      <c r="D13" s="84">
        <v>160000</v>
      </c>
      <c r="E13" s="84"/>
      <c r="F13" s="84">
        <v>160000</v>
      </c>
      <c r="G13" s="84"/>
      <c r="H13" s="84"/>
      <c r="I13" s="84"/>
      <c r="J13" s="84"/>
      <c r="K13" s="84"/>
      <c r="L13" s="84"/>
      <c r="M13" s="84"/>
      <c r="N13" s="84"/>
      <c r="O13" s="84"/>
    </row>
    <row r="14" ht="21" customHeight="1" spans="1:15">
      <c r="A14" s="180" t="s">
        <v>110</v>
      </c>
      <c r="B14" s="180" t="s">
        <v>111</v>
      </c>
      <c r="C14" s="84">
        <v>160000</v>
      </c>
      <c r="D14" s="84">
        <v>160000</v>
      </c>
      <c r="E14" s="84"/>
      <c r="F14" s="84">
        <v>160000</v>
      </c>
      <c r="G14" s="84"/>
      <c r="H14" s="84"/>
      <c r="I14" s="84"/>
      <c r="J14" s="84"/>
      <c r="K14" s="84"/>
      <c r="L14" s="84"/>
      <c r="M14" s="84"/>
      <c r="N14" s="84"/>
      <c r="O14" s="84"/>
    </row>
    <row r="15" ht="21" customHeight="1" spans="1:15">
      <c r="A15" s="56" t="s">
        <v>112</v>
      </c>
      <c r="B15" s="56" t="s">
        <v>113</v>
      </c>
      <c r="C15" s="84">
        <v>492576</v>
      </c>
      <c r="D15" s="84">
        <v>492576</v>
      </c>
      <c r="E15" s="84">
        <v>492576</v>
      </c>
      <c r="F15" s="84"/>
      <c r="G15" s="84"/>
      <c r="H15" s="84"/>
      <c r="I15" s="84"/>
      <c r="J15" s="84"/>
      <c r="K15" s="84"/>
      <c r="L15" s="84"/>
      <c r="M15" s="84"/>
      <c r="N15" s="84"/>
      <c r="O15" s="84"/>
    </row>
    <row r="16" ht="21" customHeight="1" spans="1:15">
      <c r="A16" s="179" t="s">
        <v>114</v>
      </c>
      <c r="B16" s="179" t="s">
        <v>115</v>
      </c>
      <c r="C16" s="84">
        <v>492576</v>
      </c>
      <c r="D16" s="84">
        <v>492576</v>
      </c>
      <c r="E16" s="84">
        <v>492576</v>
      </c>
      <c r="F16" s="84"/>
      <c r="G16" s="84"/>
      <c r="H16" s="84"/>
      <c r="I16" s="84"/>
      <c r="J16" s="84"/>
      <c r="K16" s="84"/>
      <c r="L16" s="84"/>
      <c r="M16" s="84"/>
      <c r="N16" s="84"/>
      <c r="O16" s="84"/>
    </row>
    <row r="17" ht="21" customHeight="1" spans="1:15">
      <c r="A17" s="180" t="s">
        <v>116</v>
      </c>
      <c r="B17" s="180" t="s">
        <v>117</v>
      </c>
      <c r="C17" s="84">
        <v>492576</v>
      </c>
      <c r="D17" s="84">
        <v>492576</v>
      </c>
      <c r="E17" s="84">
        <v>492576</v>
      </c>
      <c r="F17" s="84"/>
      <c r="G17" s="84"/>
      <c r="H17" s="84"/>
      <c r="I17" s="84"/>
      <c r="J17" s="84"/>
      <c r="K17" s="84"/>
      <c r="L17" s="84"/>
      <c r="M17" s="84"/>
      <c r="N17" s="84"/>
      <c r="O17" s="84"/>
    </row>
    <row r="18" ht="21" customHeight="1" spans="1:15">
      <c r="A18" s="56" t="s">
        <v>118</v>
      </c>
      <c r="B18" s="56" t="s">
        <v>119</v>
      </c>
      <c r="C18" s="84">
        <v>414162</v>
      </c>
      <c r="D18" s="84">
        <v>414162</v>
      </c>
      <c r="E18" s="84">
        <v>414162</v>
      </c>
      <c r="F18" s="84"/>
      <c r="G18" s="84"/>
      <c r="H18" s="84"/>
      <c r="I18" s="84"/>
      <c r="J18" s="84"/>
      <c r="K18" s="84"/>
      <c r="L18" s="84"/>
      <c r="M18" s="84"/>
      <c r="N18" s="84"/>
      <c r="O18" s="84"/>
    </row>
    <row r="19" ht="21" customHeight="1" spans="1:15">
      <c r="A19" s="179" t="s">
        <v>120</v>
      </c>
      <c r="B19" s="179" t="s">
        <v>121</v>
      </c>
      <c r="C19" s="84">
        <v>414162</v>
      </c>
      <c r="D19" s="84">
        <v>414162</v>
      </c>
      <c r="E19" s="84">
        <v>414162</v>
      </c>
      <c r="F19" s="84"/>
      <c r="G19" s="84"/>
      <c r="H19" s="84"/>
      <c r="I19" s="84"/>
      <c r="J19" s="84"/>
      <c r="K19" s="84"/>
      <c r="L19" s="84"/>
      <c r="M19" s="84"/>
      <c r="N19" s="84"/>
      <c r="O19" s="84"/>
    </row>
    <row r="20" ht="21" customHeight="1" spans="1:15">
      <c r="A20" s="180" t="s">
        <v>122</v>
      </c>
      <c r="B20" s="180" t="s">
        <v>123</v>
      </c>
      <c r="C20" s="84">
        <v>243201</v>
      </c>
      <c r="D20" s="84">
        <v>243201</v>
      </c>
      <c r="E20" s="84">
        <v>243201</v>
      </c>
      <c r="F20" s="84"/>
      <c r="G20" s="84"/>
      <c r="H20" s="84"/>
      <c r="I20" s="84"/>
      <c r="J20" s="84"/>
      <c r="K20" s="84"/>
      <c r="L20" s="84"/>
      <c r="M20" s="84"/>
      <c r="N20" s="84"/>
      <c r="O20" s="84"/>
    </row>
    <row r="21" ht="21" customHeight="1" spans="1:15">
      <c r="A21" s="180" t="s">
        <v>124</v>
      </c>
      <c r="B21" s="180" t="s">
        <v>125</v>
      </c>
      <c r="C21" s="84">
        <v>153930</v>
      </c>
      <c r="D21" s="84">
        <v>153930</v>
      </c>
      <c r="E21" s="84">
        <v>153930</v>
      </c>
      <c r="F21" s="84"/>
      <c r="G21" s="84"/>
      <c r="H21" s="84"/>
      <c r="I21" s="84"/>
      <c r="J21" s="84"/>
      <c r="K21" s="84"/>
      <c r="L21" s="84"/>
      <c r="M21" s="84"/>
      <c r="N21" s="84"/>
      <c r="O21" s="84"/>
    </row>
    <row r="22" ht="21" customHeight="1" spans="1:15">
      <c r="A22" s="180" t="s">
        <v>126</v>
      </c>
      <c r="B22" s="180" t="s">
        <v>127</v>
      </c>
      <c r="C22" s="84">
        <v>17031</v>
      </c>
      <c r="D22" s="84">
        <v>17031</v>
      </c>
      <c r="E22" s="84">
        <v>17031</v>
      </c>
      <c r="F22" s="84"/>
      <c r="G22" s="84"/>
      <c r="H22" s="84"/>
      <c r="I22" s="84"/>
      <c r="J22" s="84"/>
      <c r="K22" s="84"/>
      <c r="L22" s="84"/>
      <c r="M22" s="84"/>
      <c r="N22" s="84"/>
      <c r="O22" s="84"/>
    </row>
    <row r="23" ht="21" customHeight="1" spans="1:15">
      <c r="A23" s="56" t="s">
        <v>128</v>
      </c>
      <c r="B23" s="56" t="s">
        <v>129</v>
      </c>
      <c r="C23" s="84">
        <v>504000</v>
      </c>
      <c r="D23" s="84">
        <v>504000</v>
      </c>
      <c r="E23" s="84">
        <v>504000</v>
      </c>
      <c r="F23" s="84"/>
      <c r="G23" s="84"/>
      <c r="H23" s="84"/>
      <c r="I23" s="84"/>
      <c r="J23" s="84"/>
      <c r="K23" s="84"/>
      <c r="L23" s="84"/>
      <c r="M23" s="84"/>
      <c r="N23" s="84"/>
      <c r="O23" s="84"/>
    </row>
    <row r="24" ht="21" customHeight="1" spans="1:15">
      <c r="A24" s="179" t="s">
        <v>130</v>
      </c>
      <c r="B24" s="179" t="s">
        <v>131</v>
      </c>
      <c r="C24" s="84">
        <v>504000</v>
      </c>
      <c r="D24" s="84">
        <v>504000</v>
      </c>
      <c r="E24" s="84">
        <v>504000</v>
      </c>
      <c r="F24" s="84"/>
      <c r="G24" s="84"/>
      <c r="H24" s="84"/>
      <c r="I24" s="84"/>
      <c r="J24" s="84"/>
      <c r="K24" s="84"/>
      <c r="L24" s="84"/>
      <c r="M24" s="84"/>
      <c r="N24" s="84"/>
      <c r="O24" s="84"/>
    </row>
    <row r="25" ht="21" customHeight="1" spans="1:15">
      <c r="A25" s="180" t="s">
        <v>132</v>
      </c>
      <c r="B25" s="180" t="s">
        <v>133</v>
      </c>
      <c r="C25" s="84">
        <v>504000</v>
      </c>
      <c r="D25" s="84">
        <v>504000</v>
      </c>
      <c r="E25" s="84">
        <v>504000</v>
      </c>
      <c r="F25" s="84"/>
      <c r="G25" s="84"/>
      <c r="H25" s="84"/>
      <c r="I25" s="84"/>
      <c r="J25" s="84"/>
      <c r="K25" s="84"/>
      <c r="L25" s="84"/>
      <c r="M25" s="84"/>
      <c r="N25" s="84"/>
      <c r="O25" s="84"/>
    </row>
    <row r="26" ht="21" customHeight="1" spans="1:15">
      <c r="A26" s="181" t="s">
        <v>54</v>
      </c>
      <c r="B26" s="36"/>
      <c r="C26" s="84">
        <v>10461407.92</v>
      </c>
      <c r="D26" s="84">
        <v>10461407.92</v>
      </c>
      <c r="E26" s="84">
        <v>5641407.92</v>
      </c>
      <c r="F26" s="84">
        <v>4820000</v>
      </c>
      <c r="G26" s="84"/>
      <c r="H26" s="84"/>
      <c r="I26" s="84"/>
      <c r="J26" s="84"/>
      <c r="K26" s="84"/>
      <c r="L26" s="84"/>
      <c r="M26" s="84"/>
      <c r="N26" s="84"/>
      <c r="O26" s="84"/>
    </row>
  </sheetData>
  <mergeCells count="12">
    <mergeCell ref="A1:O1"/>
    <mergeCell ref="A2:O2"/>
    <mergeCell ref="A3:B3"/>
    <mergeCell ref="D4:F4"/>
    <mergeCell ref="J4:O4"/>
    <mergeCell ref="A26:B26"/>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ignoredErrors>
    <ignoredError sqref="A3" unlocked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3" sqref="A3:B3"/>
    </sheetView>
  </sheetViews>
  <sheetFormatPr defaultColWidth="8.57407407407407" defaultRowHeight="12.75" customHeight="1" outlineLevelCol="3"/>
  <cols>
    <col min="1" max="4" width="35.5740740740741" customWidth="1"/>
  </cols>
  <sheetData>
    <row r="1" ht="15" customHeight="1" spans="1:4">
      <c r="A1" s="41"/>
      <c r="B1" s="45"/>
      <c r="C1" s="45"/>
      <c r="D1" s="45" t="s">
        <v>134</v>
      </c>
    </row>
    <row r="2" ht="41.25" customHeight="1" spans="1:4">
      <c r="A2" s="40" t="str">
        <f>"2026"&amp;"年部门财政拨款收支预算总表"</f>
        <v>2026年部门财政拨款收支预算总表</v>
      </c>
    </row>
    <row r="3" ht="17.25" customHeight="1" spans="1:4">
      <c r="A3" s="43" t="str">
        <f>"单位名称："&amp;"中共昆明市委网络安全和信息化委员会办公室（本级）"</f>
        <v>单位名称：中共昆明市委网络安全和信息化委员会办公室（本级）</v>
      </c>
      <c r="B3" s="161"/>
      <c r="D3" s="45"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135</v>
      </c>
      <c r="B6" s="84">
        <v>10461407.92</v>
      </c>
      <c r="C6" s="164" t="s">
        <v>136</v>
      </c>
      <c r="D6" s="84">
        <v>10461407.92</v>
      </c>
    </row>
    <row r="7" ht="16.5" customHeight="1" spans="1:4">
      <c r="A7" s="164" t="s">
        <v>137</v>
      </c>
      <c r="B7" s="84">
        <v>10461407.92</v>
      </c>
      <c r="C7" s="164" t="s">
        <v>138</v>
      </c>
      <c r="D7" s="84">
        <v>9050669.92</v>
      </c>
    </row>
    <row r="8" ht="16.5" customHeight="1" spans="1:4">
      <c r="A8" s="164" t="s">
        <v>139</v>
      </c>
      <c r="B8" s="84"/>
      <c r="C8" s="164" t="s">
        <v>140</v>
      </c>
      <c r="D8" s="84"/>
    </row>
    <row r="9" ht="16.5" customHeight="1" spans="1:4">
      <c r="A9" s="164" t="s">
        <v>141</v>
      </c>
      <c r="B9" s="84"/>
      <c r="C9" s="164" t="s">
        <v>142</v>
      </c>
      <c r="D9" s="84"/>
    </row>
    <row r="10" ht="16.5" customHeight="1" spans="1:4">
      <c r="A10" s="164" t="s">
        <v>143</v>
      </c>
      <c r="B10" s="84"/>
      <c r="C10" s="164" t="s">
        <v>144</v>
      </c>
      <c r="D10" s="84"/>
    </row>
    <row r="11" ht="16.5" customHeight="1" spans="1:4">
      <c r="A11" s="164" t="s">
        <v>137</v>
      </c>
      <c r="B11" s="84"/>
      <c r="C11" s="164" t="s">
        <v>145</v>
      </c>
      <c r="D11" s="84"/>
    </row>
    <row r="12" ht="16.5" customHeight="1" spans="1:4">
      <c r="A12" s="63" t="s">
        <v>139</v>
      </c>
      <c r="B12" s="84"/>
      <c r="C12" s="71" t="s">
        <v>146</v>
      </c>
      <c r="D12" s="84"/>
    </row>
    <row r="13" ht="16.5" customHeight="1" spans="1:4">
      <c r="A13" s="63" t="s">
        <v>141</v>
      </c>
      <c r="B13" s="84"/>
      <c r="C13" s="71" t="s">
        <v>147</v>
      </c>
      <c r="D13" s="84"/>
    </row>
    <row r="14" ht="16.5" customHeight="1" spans="1:4">
      <c r="A14" s="165"/>
      <c r="B14" s="84"/>
      <c r="C14" s="71" t="s">
        <v>148</v>
      </c>
      <c r="D14" s="84">
        <v>492576</v>
      </c>
    </row>
    <row r="15" ht="16.5" customHeight="1" spans="1:4">
      <c r="A15" s="165"/>
      <c r="B15" s="84"/>
      <c r="C15" s="71" t="s">
        <v>149</v>
      </c>
      <c r="D15" s="84">
        <v>414162</v>
      </c>
    </row>
    <row r="16" ht="16.5" customHeight="1" spans="1:4">
      <c r="A16" s="165"/>
      <c r="B16" s="84"/>
      <c r="C16" s="71" t="s">
        <v>150</v>
      </c>
      <c r="D16" s="84"/>
    </row>
    <row r="17" ht="16.5" customHeight="1" spans="1:4">
      <c r="A17" s="165"/>
      <c r="B17" s="84"/>
      <c r="C17" s="71" t="s">
        <v>151</v>
      </c>
      <c r="D17" s="84"/>
    </row>
    <row r="18" ht="16.5" customHeight="1" spans="1:4">
      <c r="A18" s="165"/>
      <c r="B18" s="84"/>
      <c r="C18" s="71" t="s">
        <v>152</v>
      </c>
      <c r="D18" s="84"/>
    </row>
    <row r="19" ht="16.5" customHeight="1" spans="1:4">
      <c r="A19" s="165"/>
      <c r="B19" s="84"/>
      <c r="C19" s="71" t="s">
        <v>153</v>
      </c>
      <c r="D19" s="84"/>
    </row>
    <row r="20" ht="16.5" customHeight="1" spans="1:4">
      <c r="A20" s="165"/>
      <c r="B20" s="84"/>
      <c r="C20" s="71" t="s">
        <v>154</v>
      </c>
      <c r="D20" s="84"/>
    </row>
    <row r="21" ht="16.5" customHeight="1" spans="1:4">
      <c r="A21" s="165"/>
      <c r="B21" s="84"/>
      <c r="C21" s="71" t="s">
        <v>155</v>
      </c>
      <c r="D21" s="84"/>
    </row>
    <row r="22" ht="16.5" customHeight="1" spans="1:4">
      <c r="A22" s="165"/>
      <c r="B22" s="84"/>
      <c r="C22" s="71" t="s">
        <v>156</v>
      </c>
      <c r="D22" s="84"/>
    </row>
    <row r="23" ht="16.5" customHeight="1" spans="1:4">
      <c r="A23" s="165"/>
      <c r="B23" s="84"/>
      <c r="C23" s="71" t="s">
        <v>157</v>
      </c>
      <c r="D23" s="84"/>
    </row>
    <row r="24" ht="16.5" customHeight="1" spans="1:4">
      <c r="A24" s="165"/>
      <c r="B24" s="84"/>
      <c r="C24" s="71" t="s">
        <v>158</v>
      </c>
      <c r="D24" s="84"/>
    </row>
    <row r="25" ht="16.5" customHeight="1" spans="1:4">
      <c r="A25" s="165"/>
      <c r="B25" s="84"/>
      <c r="C25" s="71" t="s">
        <v>159</v>
      </c>
      <c r="D25" s="84">
        <v>504000</v>
      </c>
    </row>
    <row r="26" ht="16.5" customHeight="1" spans="1:4">
      <c r="A26" s="165"/>
      <c r="B26" s="84"/>
      <c r="C26" s="71" t="s">
        <v>160</v>
      </c>
      <c r="D26" s="84"/>
    </row>
    <row r="27" ht="16.5" customHeight="1" spans="1:4">
      <c r="A27" s="165"/>
      <c r="B27" s="84"/>
      <c r="C27" s="71" t="s">
        <v>161</v>
      </c>
      <c r="D27" s="84"/>
    </row>
    <row r="28" ht="16.5" customHeight="1" spans="1:4">
      <c r="A28" s="165"/>
      <c r="B28" s="84"/>
      <c r="C28" s="71" t="s">
        <v>162</v>
      </c>
      <c r="D28" s="84"/>
    </row>
    <row r="29" ht="16.5" customHeight="1" spans="1:4">
      <c r="A29" s="165"/>
      <c r="B29" s="84"/>
      <c r="C29" s="71" t="s">
        <v>163</v>
      </c>
      <c r="D29" s="84"/>
    </row>
    <row r="30" ht="16.5" customHeight="1" spans="1:4">
      <c r="A30" s="165"/>
      <c r="B30" s="84"/>
      <c r="C30" s="71" t="s">
        <v>164</v>
      </c>
      <c r="D30" s="84"/>
    </row>
    <row r="31" ht="16.5" customHeight="1" spans="1:4">
      <c r="A31" s="165"/>
      <c r="B31" s="84"/>
      <c r="C31" s="63" t="s">
        <v>165</v>
      </c>
      <c r="D31" s="84"/>
    </row>
    <row r="32" ht="16.5" customHeight="1" spans="1:4">
      <c r="A32" s="165"/>
      <c r="B32" s="84"/>
      <c r="C32" s="63" t="s">
        <v>166</v>
      </c>
      <c r="D32" s="84"/>
    </row>
    <row r="33" ht="16.5" customHeight="1" spans="1:4">
      <c r="A33" s="165"/>
      <c r="B33" s="84"/>
      <c r="C33" s="30" t="s">
        <v>167</v>
      </c>
      <c r="D33" s="84"/>
    </row>
    <row r="34" ht="15" customHeight="1" spans="1:4">
      <c r="A34" s="166" t="s">
        <v>49</v>
      </c>
      <c r="B34" s="167">
        <v>10461407.92</v>
      </c>
      <c r="C34" s="166" t="s">
        <v>50</v>
      </c>
      <c r="D34" s="167">
        <v>10461407.92</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ignoredErrors>
    <ignoredError sqref="A3" unlocked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A3" sqref="A3"/>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35"/>
      <c r="F1" s="73"/>
      <c r="G1" s="136" t="s">
        <v>168</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"单位名称："&amp;"中共昆明市委网络安全和信息化委员会办公室（本级）"</f>
        <v>单位名称：中共昆明市委网络安全和信息化委员会办公室（本级）</v>
      </c>
      <c r="F3" s="121"/>
      <c r="G3" s="136" t="s">
        <v>1</v>
      </c>
    </row>
    <row r="4" ht="20.25" customHeight="1" spans="1:7">
      <c r="A4" s="156" t="s">
        <v>169</v>
      </c>
      <c r="B4" s="157"/>
      <c r="C4" s="125" t="s">
        <v>54</v>
      </c>
      <c r="D4" s="144" t="s">
        <v>74</v>
      </c>
      <c r="E4" s="11"/>
      <c r="F4" s="12"/>
      <c r="G4" s="138" t="s">
        <v>75</v>
      </c>
    </row>
    <row r="5" ht="20.25" customHeight="1" spans="1:7">
      <c r="A5" s="158" t="s">
        <v>71</v>
      </c>
      <c r="B5" s="158" t="s">
        <v>72</v>
      </c>
      <c r="C5" s="18"/>
      <c r="D5" s="130" t="s">
        <v>56</v>
      </c>
      <c r="E5" s="130" t="s">
        <v>170</v>
      </c>
      <c r="F5" s="130" t="s">
        <v>171</v>
      </c>
      <c r="G5" s="140"/>
    </row>
    <row r="6" ht="15" customHeight="1" spans="1:7">
      <c r="A6" s="59" t="s">
        <v>81</v>
      </c>
      <c r="B6" s="59" t="s">
        <v>82</v>
      </c>
      <c r="C6" s="59" t="s">
        <v>83</v>
      </c>
      <c r="D6" s="59" t="s">
        <v>84</v>
      </c>
      <c r="E6" s="59" t="s">
        <v>85</v>
      </c>
      <c r="F6" s="59" t="s">
        <v>86</v>
      </c>
      <c r="G6" s="59" t="s">
        <v>87</v>
      </c>
    </row>
    <row r="7" ht="18" customHeight="1" spans="1:7">
      <c r="A7" s="30" t="s">
        <v>96</v>
      </c>
      <c r="B7" s="30" t="s">
        <v>97</v>
      </c>
      <c r="C7" s="84">
        <v>9050669.92</v>
      </c>
      <c r="D7" s="84">
        <v>4230669.92</v>
      </c>
      <c r="E7" s="84">
        <v>3677250</v>
      </c>
      <c r="F7" s="84">
        <v>553419.92</v>
      </c>
      <c r="G7" s="84">
        <v>4820000</v>
      </c>
    </row>
    <row r="8" ht="18" customHeight="1" spans="1:7">
      <c r="A8" s="134" t="s">
        <v>98</v>
      </c>
      <c r="B8" s="134" t="s">
        <v>99</v>
      </c>
      <c r="C8" s="84">
        <v>150000</v>
      </c>
      <c r="D8" s="84"/>
      <c r="E8" s="84"/>
      <c r="F8" s="84"/>
      <c r="G8" s="84">
        <v>150000</v>
      </c>
    </row>
    <row r="9" ht="18" customHeight="1" spans="1:7">
      <c r="A9" s="159" t="s">
        <v>100</v>
      </c>
      <c r="B9" s="159" t="s">
        <v>101</v>
      </c>
      <c r="C9" s="84">
        <v>150000</v>
      </c>
      <c r="D9" s="84"/>
      <c r="E9" s="84"/>
      <c r="F9" s="84"/>
      <c r="G9" s="84">
        <v>150000</v>
      </c>
    </row>
    <row r="10" ht="18" customHeight="1" spans="1:7">
      <c r="A10" s="134" t="s">
        <v>102</v>
      </c>
      <c r="B10" s="134" t="s">
        <v>103</v>
      </c>
      <c r="C10" s="84">
        <v>8740669.92</v>
      </c>
      <c r="D10" s="84">
        <v>4230669.92</v>
      </c>
      <c r="E10" s="84">
        <v>3677250</v>
      </c>
      <c r="F10" s="84">
        <v>553419.92</v>
      </c>
      <c r="G10" s="84">
        <v>4510000</v>
      </c>
    </row>
    <row r="11" ht="18" customHeight="1" spans="1:7">
      <c r="A11" s="159" t="s">
        <v>104</v>
      </c>
      <c r="B11" s="159" t="s">
        <v>105</v>
      </c>
      <c r="C11" s="84">
        <v>4230669.92</v>
      </c>
      <c r="D11" s="84">
        <v>4230669.92</v>
      </c>
      <c r="E11" s="84">
        <v>3677250</v>
      </c>
      <c r="F11" s="84">
        <v>553419.92</v>
      </c>
      <c r="G11" s="84"/>
    </row>
    <row r="12" ht="18" customHeight="1" spans="1:7">
      <c r="A12" s="159" t="s">
        <v>106</v>
      </c>
      <c r="B12" s="159" t="s">
        <v>107</v>
      </c>
      <c r="C12" s="84">
        <v>4510000</v>
      </c>
      <c r="D12" s="84"/>
      <c r="E12" s="84"/>
      <c r="F12" s="84"/>
      <c r="G12" s="84">
        <v>4510000</v>
      </c>
    </row>
    <row r="13" ht="18" customHeight="1" spans="1:7">
      <c r="A13" s="134" t="s">
        <v>108</v>
      </c>
      <c r="B13" s="134" t="s">
        <v>109</v>
      </c>
      <c r="C13" s="84">
        <v>160000</v>
      </c>
      <c r="D13" s="84"/>
      <c r="E13" s="84"/>
      <c r="F13" s="84"/>
      <c r="G13" s="84">
        <v>160000</v>
      </c>
    </row>
    <row r="14" ht="18" customHeight="1" spans="1:7">
      <c r="A14" s="159" t="s">
        <v>110</v>
      </c>
      <c r="B14" s="159" t="s">
        <v>111</v>
      </c>
      <c r="C14" s="84">
        <v>160000</v>
      </c>
      <c r="D14" s="84"/>
      <c r="E14" s="84"/>
      <c r="F14" s="84"/>
      <c r="G14" s="84">
        <v>160000</v>
      </c>
    </row>
    <row r="15" ht="18" customHeight="1" spans="1:7">
      <c r="A15" s="30" t="s">
        <v>112</v>
      </c>
      <c r="B15" s="30" t="s">
        <v>113</v>
      </c>
      <c r="C15" s="84">
        <v>492576</v>
      </c>
      <c r="D15" s="84">
        <v>492576</v>
      </c>
      <c r="E15" s="84">
        <v>492576</v>
      </c>
      <c r="F15" s="84"/>
      <c r="G15" s="84"/>
    </row>
    <row r="16" ht="18" customHeight="1" spans="1:7">
      <c r="A16" s="134" t="s">
        <v>114</v>
      </c>
      <c r="B16" s="134" t="s">
        <v>115</v>
      </c>
      <c r="C16" s="84">
        <v>492576</v>
      </c>
      <c r="D16" s="84">
        <v>492576</v>
      </c>
      <c r="E16" s="84">
        <v>492576</v>
      </c>
      <c r="F16" s="84"/>
      <c r="G16" s="84"/>
    </row>
    <row r="17" ht="18" customHeight="1" spans="1:7">
      <c r="A17" s="159" t="s">
        <v>116</v>
      </c>
      <c r="B17" s="159" t="s">
        <v>117</v>
      </c>
      <c r="C17" s="84">
        <v>492576</v>
      </c>
      <c r="D17" s="84">
        <v>492576</v>
      </c>
      <c r="E17" s="84">
        <v>492576</v>
      </c>
      <c r="F17" s="84"/>
      <c r="G17" s="84"/>
    </row>
    <row r="18" ht="18" customHeight="1" spans="1:7">
      <c r="A18" s="30" t="s">
        <v>118</v>
      </c>
      <c r="B18" s="30" t="s">
        <v>119</v>
      </c>
      <c r="C18" s="84">
        <v>414162</v>
      </c>
      <c r="D18" s="84">
        <v>414162</v>
      </c>
      <c r="E18" s="84">
        <v>414162</v>
      </c>
      <c r="F18" s="84"/>
      <c r="G18" s="84"/>
    </row>
    <row r="19" ht="18" customHeight="1" spans="1:7">
      <c r="A19" s="134" t="s">
        <v>120</v>
      </c>
      <c r="B19" s="134" t="s">
        <v>121</v>
      </c>
      <c r="C19" s="84">
        <v>414162</v>
      </c>
      <c r="D19" s="84">
        <v>414162</v>
      </c>
      <c r="E19" s="84">
        <v>414162</v>
      </c>
      <c r="F19" s="84"/>
      <c r="G19" s="84"/>
    </row>
    <row r="20" ht="18" customHeight="1" spans="1:7">
      <c r="A20" s="159" t="s">
        <v>122</v>
      </c>
      <c r="B20" s="159" t="s">
        <v>123</v>
      </c>
      <c r="C20" s="84">
        <v>243201</v>
      </c>
      <c r="D20" s="84">
        <v>243201</v>
      </c>
      <c r="E20" s="84">
        <v>243201</v>
      </c>
      <c r="F20" s="84"/>
      <c r="G20" s="84"/>
    </row>
    <row r="21" ht="18" customHeight="1" spans="1:7">
      <c r="A21" s="159" t="s">
        <v>124</v>
      </c>
      <c r="B21" s="159" t="s">
        <v>125</v>
      </c>
      <c r="C21" s="84">
        <v>153930</v>
      </c>
      <c r="D21" s="84">
        <v>153930</v>
      </c>
      <c r="E21" s="84">
        <v>153930</v>
      </c>
      <c r="F21" s="84"/>
      <c r="G21" s="84"/>
    </row>
    <row r="22" ht="18" customHeight="1" spans="1:7">
      <c r="A22" s="159" t="s">
        <v>126</v>
      </c>
      <c r="B22" s="159" t="s">
        <v>127</v>
      </c>
      <c r="C22" s="84">
        <v>17031</v>
      </c>
      <c r="D22" s="84">
        <v>17031</v>
      </c>
      <c r="E22" s="84">
        <v>17031</v>
      </c>
      <c r="F22" s="84"/>
      <c r="G22" s="84"/>
    </row>
    <row r="23" ht="18" customHeight="1" spans="1:7">
      <c r="A23" s="30" t="s">
        <v>128</v>
      </c>
      <c r="B23" s="30" t="s">
        <v>129</v>
      </c>
      <c r="C23" s="84">
        <v>504000</v>
      </c>
      <c r="D23" s="84">
        <v>504000</v>
      </c>
      <c r="E23" s="84">
        <v>504000</v>
      </c>
      <c r="F23" s="84"/>
      <c r="G23" s="84"/>
    </row>
    <row r="24" ht="18" customHeight="1" spans="1:7">
      <c r="A24" s="134" t="s">
        <v>130</v>
      </c>
      <c r="B24" s="134" t="s">
        <v>131</v>
      </c>
      <c r="C24" s="84">
        <v>504000</v>
      </c>
      <c r="D24" s="84">
        <v>504000</v>
      </c>
      <c r="E24" s="84">
        <v>504000</v>
      </c>
      <c r="F24" s="84"/>
      <c r="G24" s="84"/>
    </row>
    <row r="25" ht="18" customHeight="1" spans="1:7">
      <c r="A25" s="159" t="s">
        <v>132</v>
      </c>
      <c r="B25" s="159" t="s">
        <v>133</v>
      </c>
      <c r="C25" s="84">
        <v>504000</v>
      </c>
      <c r="D25" s="84">
        <v>504000</v>
      </c>
      <c r="E25" s="84">
        <v>504000</v>
      </c>
      <c r="F25" s="84"/>
      <c r="G25" s="84"/>
    </row>
    <row r="26" ht="18" customHeight="1" spans="1:7">
      <c r="A26" s="83" t="s">
        <v>172</v>
      </c>
      <c r="B26" s="160" t="s">
        <v>172</v>
      </c>
      <c r="C26" s="84">
        <v>10461407.92</v>
      </c>
      <c r="D26" s="84">
        <v>5641407.92</v>
      </c>
      <c r="E26" s="84">
        <v>5087988</v>
      </c>
      <c r="F26" s="84">
        <v>553419.92</v>
      </c>
      <c r="G26" s="84">
        <v>4820000</v>
      </c>
    </row>
  </sheetData>
  <mergeCells count="6">
    <mergeCell ref="A2:G2"/>
    <mergeCell ref="A4:B4"/>
    <mergeCell ref="D4:F4"/>
    <mergeCell ref="A26:B26"/>
    <mergeCell ref="C4:C5"/>
    <mergeCell ref="G4:G5"/>
  </mergeCells>
  <printOptions horizontalCentered="1"/>
  <pageMargins left="0.37" right="0.37" top="0.56" bottom="0.56" header="0.48" footer="0.48"/>
  <pageSetup paperSize="9" scale="69" fitToHeight="100" orientation="landscape"/>
  <headerFooter/>
  <ignoredErrors>
    <ignoredError sqref="A3" unlocked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B3"/>
    </sheetView>
  </sheetViews>
  <sheetFormatPr defaultColWidth="10.4259259259259" defaultRowHeight="14.25" customHeight="1" outlineLevelRow="6" outlineLevelCol="5"/>
  <cols>
    <col min="1" max="6" width="28.1388888888889" customWidth="1"/>
  </cols>
  <sheetData>
    <row r="1" customHeight="1" spans="1:6">
      <c r="A1" s="42"/>
      <c r="B1" s="42"/>
      <c r="C1" s="42"/>
      <c r="D1" s="42"/>
      <c r="E1" s="41"/>
      <c r="F1" s="152" t="s">
        <v>173</v>
      </c>
    </row>
    <row r="2" ht="41.25" customHeight="1" spans="1:6">
      <c r="A2" s="153" t="str">
        <f>"2026"&amp;"年一般公共预算“三公”经费支出预算表"</f>
        <v>2026年一般公共预算“三公”经费支出预算表</v>
      </c>
      <c r="B2" s="42"/>
      <c r="C2" s="42"/>
      <c r="D2" s="42"/>
      <c r="E2" s="41"/>
      <c r="F2" s="42"/>
    </row>
    <row r="3" customHeight="1" spans="1:6">
      <c r="A3" s="110" t="str">
        <f>"单位名称："&amp;"中共昆明市委网络安全和信息化委员会办公室（本级）"</f>
        <v>单位名称：中共昆明市委网络安全和信息化委员会办公室（本级）</v>
      </c>
      <c r="B3" s="154"/>
      <c r="D3" s="42"/>
      <c r="E3" s="41"/>
      <c r="F3" s="46" t="s">
        <v>1</v>
      </c>
    </row>
    <row r="4" ht="27" customHeight="1" spans="1:6">
      <c r="A4" s="47" t="s">
        <v>174</v>
      </c>
      <c r="B4" s="47" t="s">
        <v>175</v>
      </c>
      <c r="C4" s="48" t="s">
        <v>176</v>
      </c>
      <c r="D4" s="47"/>
      <c r="E4" s="49"/>
      <c r="F4" s="47" t="s">
        <v>177</v>
      </c>
    </row>
    <row r="5" ht="28.5" customHeight="1" spans="1:6">
      <c r="A5" s="155"/>
      <c r="B5" s="51"/>
      <c r="C5" s="49" t="s">
        <v>56</v>
      </c>
      <c r="D5" s="49" t="s">
        <v>178</v>
      </c>
      <c r="E5" s="49" t="s">
        <v>179</v>
      </c>
      <c r="F5" s="50"/>
    </row>
    <row r="6" ht="17.25" customHeight="1" spans="1:6">
      <c r="A6" s="55" t="s">
        <v>81</v>
      </c>
      <c r="B6" s="55" t="s">
        <v>82</v>
      </c>
      <c r="C6" s="55" t="s">
        <v>83</v>
      </c>
      <c r="D6" s="55" t="s">
        <v>84</v>
      </c>
      <c r="E6" s="55" t="s">
        <v>85</v>
      </c>
      <c r="F6" s="55" t="s">
        <v>86</v>
      </c>
    </row>
    <row r="7" ht="17.25" customHeight="1" spans="1:6">
      <c r="A7" s="84">
        <v>2000</v>
      </c>
      <c r="B7" s="84"/>
      <c r="C7" s="84"/>
      <c r="D7" s="84"/>
      <c r="E7" s="84"/>
      <c r="F7" s="84">
        <v>2000</v>
      </c>
    </row>
  </sheetData>
  <mergeCells count="6">
    <mergeCell ref="A2:F2"/>
    <mergeCell ref="A3:B3"/>
    <mergeCell ref="C4:E4"/>
    <mergeCell ref="A4:A5"/>
    <mergeCell ref="B4:B5"/>
    <mergeCell ref="F4:F5"/>
  </mergeCells>
  <pageMargins left="0.67" right="0.67" top="0.72" bottom="0.72" header="0.28" footer="0.28"/>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4"/>
  <sheetViews>
    <sheetView showZeros="0" topLeftCell="A2" workbookViewId="0">
      <selection activeCell="A3" sqref="A3:G3"/>
    </sheetView>
  </sheetViews>
  <sheetFormatPr defaultColWidth="9.13888888888889" defaultRowHeight="14.25" customHeight="1"/>
  <cols>
    <col min="1" max="1" width="32.8518518518519" customWidth="1"/>
    <col min="2" max="2" width="20.712962962963" customWidth="1"/>
    <col min="3" max="3" width="31.2777777777778" customWidth="1"/>
    <col min="4" max="4" width="10.1388888888889" customWidth="1"/>
    <col min="5" max="5" width="17.5740740740741" customWidth="1"/>
    <col min="6" max="6" width="10.2777777777778" customWidth="1"/>
    <col min="7" max="7" width="23" customWidth="1"/>
    <col min="8" max="23" width="18.712962962963" customWidth="1"/>
  </cols>
  <sheetData>
    <row r="1" ht="13.5" customHeight="1" spans="1:23">
      <c r="B1" s="141"/>
      <c r="D1" s="142"/>
      <c r="E1" s="142"/>
      <c r="F1" s="142"/>
      <c r="G1" s="142"/>
      <c r="H1" s="85"/>
      <c r="I1" s="85"/>
      <c r="J1" s="85"/>
      <c r="K1" s="85"/>
      <c r="L1" s="85"/>
      <c r="M1" s="85"/>
      <c r="Q1" s="85"/>
      <c r="U1" s="141"/>
      <c r="W1" s="2" t="s">
        <v>180</v>
      </c>
    </row>
    <row r="2" ht="45.75" customHeight="1" spans="1:23">
      <c r="A2" s="68" t="str">
        <f>"2026"&amp;"年部门基本支出预算表"</f>
        <v>2026年部门基本支出预算表</v>
      </c>
      <c r="B2" s="68"/>
      <c r="C2" s="68"/>
      <c r="D2" s="68"/>
      <c r="E2" s="68"/>
      <c r="F2" s="68"/>
      <c r="G2" s="68"/>
      <c r="H2" s="68"/>
      <c r="I2" s="68"/>
      <c r="J2" s="68"/>
      <c r="K2" s="68"/>
      <c r="L2" s="68"/>
      <c r="M2" s="68"/>
      <c r="N2" s="3"/>
      <c r="O2" s="3"/>
      <c r="P2" s="3"/>
      <c r="Q2" s="68"/>
      <c r="R2" s="68"/>
      <c r="S2" s="68"/>
      <c r="T2" s="68"/>
      <c r="U2" s="68"/>
      <c r="V2" s="68"/>
      <c r="W2" s="68"/>
    </row>
    <row r="3" ht="18.75" customHeight="1" spans="1:23">
      <c r="A3" s="4" t="str">
        <f>"单位名称："&amp;"中共昆明市委网络安全和信息化委员会办公室（本级）"</f>
        <v>单位名称：中共昆明市委网络安全和信息化委员会办公室（本级）</v>
      </c>
      <c r="B3" s="143"/>
      <c r="C3" s="143"/>
      <c r="D3" s="143"/>
      <c r="E3" s="143"/>
      <c r="F3" s="143"/>
      <c r="G3" s="143"/>
      <c r="H3" s="90"/>
      <c r="I3" s="90"/>
      <c r="J3" s="90"/>
      <c r="K3" s="90"/>
      <c r="L3" s="90"/>
      <c r="M3" s="90"/>
      <c r="N3" s="6"/>
      <c r="O3" s="6"/>
      <c r="P3" s="6"/>
      <c r="Q3" s="90"/>
      <c r="U3" s="141"/>
      <c r="W3" s="2" t="s">
        <v>1</v>
      </c>
    </row>
    <row r="4" ht="18" customHeight="1" spans="1:23">
      <c r="A4" s="8" t="s">
        <v>181</v>
      </c>
      <c r="B4" s="8" t="s">
        <v>182</v>
      </c>
      <c r="C4" s="8" t="s">
        <v>183</v>
      </c>
      <c r="D4" s="8" t="s">
        <v>184</v>
      </c>
      <c r="E4" s="8" t="s">
        <v>185</v>
      </c>
      <c r="F4" s="8" t="s">
        <v>186</v>
      </c>
      <c r="G4" s="8" t="s">
        <v>187</v>
      </c>
      <c r="H4" s="144" t="s">
        <v>188</v>
      </c>
      <c r="I4" s="79" t="s">
        <v>188</v>
      </c>
      <c r="J4" s="79"/>
      <c r="K4" s="79"/>
      <c r="L4" s="79"/>
      <c r="M4" s="79"/>
      <c r="N4" s="11"/>
      <c r="O4" s="11"/>
      <c r="P4" s="11"/>
      <c r="Q4" s="94" t="s">
        <v>60</v>
      </c>
      <c r="R4" s="79" t="s">
        <v>61</v>
      </c>
      <c r="S4" s="79"/>
      <c r="T4" s="79"/>
      <c r="U4" s="79"/>
      <c r="V4" s="79"/>
      <c r="W4" s="80"/>
    </row>
    <row r="5" ht="18" customHeight="1" spans="1:23">
      <c r="A5" s="13"/>
      <c r="B5" s="127"/>
      <c r="C5" s="13"/>
      <c r="D5" s="13"/>
      <c r="E5" s="13"/>
      <c r="F5" s="13"/>
      <c r="G5" s="13"/>
      <c r="H5" s="125" t="s">
        <v>189</v>
      </c>
      <c r="I5" s="144" t="s">
        <v>57</v>
      </c>
      <c r="J5" s="79"/>
      <c r="K5" s="79"/>
      <c r="L5" s="79"/>
      <c r="M5" s="80"/>
      <c r="N5" s="10" t="s">
        <v>190</v>
      </c>
      <c r="O5" s="11"/>
      <c r="P5" s="12"/>
      <c r="Q5" s="8" t="s">
        <v>60</v>
      </c>
      <c r="R5" s="144" t="s">
        <v>61</v>
      </c>
      <c r="S5" s="94" t="s">
        <v>63</v>
      </c>
      <c r="T5" s="79" t="s">
        <v>61</v>
      </c>
      <c r="U5" s="94" t="s">
        <v>65</v>
      </c>
      <c r="V5" s="94" t="s">
        <v>66</v>
      </c>
      <c r="W5" s="145" t="s">
        <v>67</v>
      </c>
    </row>
    <row r="6" ht="19.5" customHeight="1" spans="1:23">
      <c r="A6" s="28"/>
      <c r="B6" s="28"/>
      <c r="C6" s="28"/>
      <c r="D6" s="28"/>
      <c r="E6" s="28"/>
      <c r="F6" s="28"/>
      <c r="G6" s="28"/>
      <c r="H6" s="28"/>
      <c r="I6" s="146" t="s">
        <v>191</v>
      </c>
      <c r="J6" s="8" t="s">
        <v>192</v>
      </c>
      <c r="K6" s="8" t="s">
        <v>193</v>
      </c>
      <c r="L6" s="8" t="s">
        <v>194</v>
      </c>
      <c r="M6" s="8" t="s">
        <v>195</v>
      </c>
      <c r="N6" s="8" t="s">
        <v>57</v>
      </c>
      <c r="O6" s="8" t="s">
        <v>58</v>
      </c>
      <c r="P6" s="8" t="s">
        <v>59</v>
      </c>
      <c r="Q6" s="28"/>
      <c r="R6" s="8" t="s">
        <v>56</v>
      </c>
      <c r="S6" s="8" t="s">
        <v>63</v>
      </c>
      <c r="T6" s="8" t="s">
        <v>196</v>
      </c>
      <c r="U6" s="8" t="s">
        <v>65</v>
      </c>
      <c r="V6" s="8" t="s">
        <v>66</v>
      </c>
      <c r="W6" s="8" t="s">
        <v>67</v>
      </c>
    </row>
    <row r="7" ht="37.5" customHeight="1" spans="1:23">
      <c r="A7" s="147"/>
      <c r="B7" s="147"/>
      <c r="C7" s="147"/>
      <c r="D7" s="147"/>
      <c r="E7" s="147"/>
      <c r="F7" s="147"/>
      <c r="G7" s="147"/>
      <c r="H7" s="147"/>
      <c r="I7" s="148" t="s">
        <v>56</v>
      </c>
      <c r="J7" s="16" t="s">
        <v>197</v>
      </c>
      <c r="K7" s="16" t="s">
        <v>193</v>
      </c>
      <c r="L7" s="16" t="s">
        <v>194</v>
      </c>
      <c r="M7" s="16" t="s">
        <v>195</v>
      </c>
      <c r="N7" s="16" t="s">
        <v>193</v>
      </c>
      <c r="O7" s="16" t="s">
        <v>194</v>
      </c>
      <c r="P7" s="16" t="s">
        <v>195</v>
      </c>
      <c r="Q7" s="16" t="s">
        <v>60</v>
      </c>
      <c r="R7" s="16" t="s">
        <v>56</v>
      </c>
      <c r="S7" s="16" t="s">
        <v>63</v>
      </c>
      <c r="T7" s="16" t="s">
        <v>196</v>
      </c>
      <c r="U7" s="16" t="s">
        <v>65</v>
      </c>
      <c r="V7" s="16" t="s">
        <v>66</v>
      </c>
      <c r="W7" s="16" t="s">
        <v>67</v>
      </c>
    </row>
    <row r="8" customHeight="1" spans="1:23">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row>
    <row r="9" ht="20.25" customHeight="1" spans="1:23">
      <c r="A9" s="63" t="s">
        <v>69</v>
      </c>
      <c r="B9" s="63"/>
      <c r="C9" s="63"/>
      <c r="D9" s="63"/>
      <c r="E9" s="63"/>
      <c r="F9" s="63"/>
      <c r="G9" s="63"/>
      <c r="H9" s="84">
        <v>5641407.92</v>
      </c>
      <c r="I9" s="84">
        <v>5641407.92</v>
      </c>
      <c r="J9" s="84"/>
      <c r="K9" s="84"/>
      <c r="L9" s="84">
        <v>5641407.92</v>
      </c>
      <c r="M9" s="84"/>
      <c r="N9" s="84"/>
      <c r="O9" s="84"/>
      <c r="P9" s="84"/>
      <c r="Q9" s="84"/>
      <c r="R9" s="84"/>
      <c r="S9" s="84"/>
      <c r="T9" s="84"/>
      <c r="U9" s="84"/>
      <c r="V9" s="84"/>
      <c r="W9" s="84"/>
    </row>
    <row r="10" ht="20.25" customHeight="1" spans="1:23">
      <c r="A10" s="149" t="s">
        <v>69</v>
      </c>
      <c r="B10" s="63" t="s">
        <v>198</v>
      </c>
      <c r="C10" s="63" t="s">
        <v>199</v>
      </c>
      <c r="D10" s="63" t="s">
        <v>104</v>
      </c>
      <c r="E10" s="63" t="s">
        <v>105</v>
      </c>
      <c r="F10" s="63" t="s">
        <v>200</v>
      </c>
      <c r="G10" s="63" t="s">
        <v>201</v>
      </c>
      <c r="H10" s="84">
        <v>1165896</v>
      </c>
      <c r="I10" s="84">
        <v>1165896</v>
      </c>
      <c r="J10" s="84"/>
      <c r="K10" s="84"/>
      <c r="L10" s="84">
        <v>1165896</v>
      </c>
      <c r="M10" s="84"/>
      <c r="N10" s="84"/>
      <c r="O10" s="84"/>
      <c r="P10" s="84"/>
      <c r="Q10" s="84"/>
      <c r="R10" s="84"/>
      <c r="S10" s="84"/>
      <c r="T10" s="84"/>
      <c r="U10" s="84"/>
      <c r="V10" s="84"/>
      <c r="W10" s="84"/>
    </row>
    <row r="11" ht="20.25" customHeight="1" spans="1:23">
      <c r="A11" s="149" t="s">
        <v>69</v>
      </c>
      <c r="B11" s="63" t="s">
        <v>198</v>
      </c>
      <c r="C11" s="63" t="s">
        <v>199</v>
      </c>
      <c r="D11" s="63" t="s">
        <v>104</v>
      </c>
      <c r="E11" s="63" t="s">
        <v>105</v>
      </c>
      <c r="F11" s="63" t="s">
        <v>202</v>
      </c>
      <c r="G11" s="63" t="s">
        <v>203</v>
      </c>
      <c r="H11" s="84">
        <v>1410396</v>
      </c>
      <c r="I11" s="84">
        <v>1410396</v>
      </c>
      <c r="J11" s="23"/>
      <c r="K11" s="23"/>
      <c r="L11" s="84">
        <v>1410396</v>
      </c>
      <c r="M11" s="23"/>
      <c r="N11" s="84"/>
      <c r="O11" s="84"/>
      <c r="P11" s="84"/>
      <c r="Q11" s="84"/>
      <c r="R11" s="84"/>
      <c r="S11" s="84"/>
      <c r="T11" s="84"/>
      <c r="U11" s="84"/>
      <c r="V11" s="84"/>
      <c r="W11" s="84"/>
    </row>
    <row r="12" ht="20.25" customHeight="1" spans="1:23">
      <c r="A12" s="149" t="s">
        <v>69</v>
      </c>
      <c r="B12" s="63" t="s">
        <v>198</v>
      </c>
      <c r="C12" s="63" t="s">
        <v>199</v>
      </c>
      <c r="D12" s="63" t="s">
        <v>104</v>
      </c>
      <c r="E12" s="63" t="s">
        <v>105</v>
      </c>
      <c r="F12" s="63" t="s">
        <v>204</v>
      </c>
      <c r="G12" s="63" t="s">
        <v>205</v>
      </c>
      <c r="H12" s="84">
        <v>97158</v>
      </c>
      <c r="I12" s="84">
        <v>97158</v>
      </c>
      <c r="J12" s="23"/>
      <c r="K12" s="23"/>
      <c r="L12" s="84">
        <v>97158</v>
      </c>
      <c r="M12" s="23"/>
      <c r="N12" s="84"/>
      <c r="O12" s="84"/>
      <c r="P12" s="84"/>
      <c r="Q12" s="84"/>
      <c r="R12" s="84"/>
      <c r="S12" s="84"/>
      <c r="T12" s="84"/>
      <c r="U12" s="84"/>
      <c r="V12" s="84"/>
      <c r="W12" s="84"/>
    </row>
    <row r="13" ht="20.25" customHeight="1" spans="1:23">
      <c r="A13" s="149" t="s">
        <v>69</v>
      </c>
      <c r="B13" s="63" t="s">
        <v>206</v>
      </c>
      <c r="C13" s="63" t="s">
        <v>207</v>
      </c>
      <c r="D13" s="63" t="s">
        <v>116</v>
      </c>
      <c r="E13" s="63" t="s">
        <v>117</v>
      </c>
      <c r="F13" s="63" t="s">
        <v>208</v>
      </c>
      <c r="G13" s="63" t="s">
        <v>209</v>
      </c>
      <c r="H13" s="84">
        <v>492576</v>
      </c>
      <c r="I13" s="84">
        <v>492576</v>
      </c>
      <c r="J13" s="23"/>
      <c r="K13" s="23"/>
      <c r="L13" s="84">
        <v>492576</v>
      </c>
      <c r="M13" s="23"/>
      <c r="N13" s="84"/>
      <c r="O13" s="84"/>
      <c r="P13" s="84"/>
      <c r="Q13" s="84"/>
      <c r="R13" s="84"/>
      <c r="S13" s="84"/>
      <c r="T13" s="84"/>
      <c r="U13" s="84"/>
      <c r="V13" s="84"/>
      <c r="W13" s="84"/>
    </row>
    <row r="14" ht="20.25" customHeight="1" spans="1:23">
      <c r="A14" s="149" t="s">
        <v>69</v>
      </c>
      <c r="B14" s="63" t="s">
        <v>206</v>
      </c>
      <c r="C14" s="63" t="s">
        <v>207</v>
      </c>
      <c r="D14" s="63" t="s">
        <v>122</v>
      </c>
      <c r="E14" s="63" t="s">
        <v>123</v>
      </c>
      <c r="F14" s="63" t="s">
        <v>210</v>
      </c>
      <c r="G14" s="63" t="s">
        <v>211</v>
      </c>
      <c r="H14" s="84">
        <v>243201</v>
      </c>
      <c r="I14" s="84">
        <v>243201</v>
      </c>
      <c r="J14" s="23"/>
      <c r="K14" s="23"/>
      <c r="L14" s="84">
        <v>243201</v>
      </c>
      <c r="M14" s="23"/>
      <c r="N14" s="84"/>
      <c r="O14" s="84"/>
      <c r="P14" s="84"/>
      <c r="Q14" s="84"/>
      <c r="R14" s="84"/>
      <c r="S14" s="84"/>
      <c r="T14" s="84"/>
      <c r="U14" s="84"/>
      <c r="V14" s="84"/>
      <c r="W14" s="84"/>
    </row>
    <row r="15" ht="20.25" customHeight="1" spans="1:23">
      <c r="A15" s="149" t="s">
        <v>69</v>
      </c>
      <c r="B15" s="63" t="s">
        <v>206</v>
      </c>
      <c r="C15" s="63" t="s">
        <v>207</v>
      </c>
      <c r="D15" s="63" t="s">
        <v>124</v>
      </c>
      <c r="E15" s="63" t="s">
        <v>125</v>
      </c>
      <c r="F15" s="63" t="s">
        <v>212</v>
      </c>
      <c r="G15" s="63" t="s">
        <v>213</v>
      </c>
      <c r="H15" s="84">
        <v>153930</v>
      </c>
      <c r="I15" s="84">
        <v>153930</v>
      </c>
      <c r="J15" s="23"/>
      <c r="K15" s="23"/>
      <c r="L15" s="84">
        <v>153930</v>
      </c>
      <c r="M15" s="23"/>
      <c r="N15" s="84"/>
      <c r="O15" s="84"/>
      <c r="P15" s="84"/>
      <c r="Q15" s="84"/>
      <c r="R15" s="84"/>
      <c r="S15" s="84"/>
      <c r="T15" s="84"/>
      <c r="U15" s="84"/>
      <c r="V15" s="84"/>
      <c r="W15" s="84"/>
    </row>
    <row r="16" ht="20.25" customHeight="1" spans="1:23">
      <c r="A16" s="149" t="s">
        <v>69</v>
      </c>
      <c r="B16" s="63" t="s">
        <v>206</v>
      </c>
      <c r="C16" s="63" t="s">
        <v>207</v>
      </c>
      <c r="D16" s="63" t="s">
        <v>126</v>
      </c>
      <c r="E16" s="63" t="s">
        <v>127</v>
      </c>
      <c r="F16" s="63" t="s">
        <v>214</v>
      </c>
      <c r="G16" s="63" t="s">
        <v>215</v>
      </c>
      <c r="H16" s="84">
        <v>10857</v>
      </c>
      <c r="I16" s="84">
        <v>10857</v>
      </c>
      <c r="J16" s="23"/>
      <c r="K16" s="23"/>
      <c r="L16" s="84">
        <v>10857</v>
      </c>
      <c r="M16" s="23"/>
      <c r="N16" s="84"/>
      <c r="O16" s="84"/>
      <c r="P16" s="84"/>
      <c r="Q16" s="84"/>
      <c r="R16" s="84"/>
      <c r="S16" s="84"/>
      <c r="T16" s="84"/>
      <c r="U16" s="84"/>
      <c r="V16" s="84"/>
      <c r="W16" s="84"/>
    </row>
    <row r="17" ht="20.25" customHeight="1" spans="1:23">
      <c r="A17" s="149" t="s">
        <v>69</v>
      </c>
      <c r="B17" s="63" t="s">
        <v>206</v>
      </c>
      <c r="C17" s="63" t="s">
        <v>207</v>
      </c>
      <c r="D17" s="63" t="s">
        <v>126</v>
      </c>
      <c r="E17" s="63" t="s">
        <v>127</v>
      </c>
      <c r="F17" s="63" t="s">
        <v>214</v>
      </c>
      <c r="G17" s="63" t="s">
        <v>215</v>
      </c>
      <c r="H17" s="84">
        <v>6174</v>
      </c>
      <c r="I17" s="84">
        <v>6174</v>
      </c>
      <c r="J17" s="23"/>
      <c r="K17" s="23"/>
      <c r="L17" s="84">
        <v>6174</v>
      </c>
      <c r="M17" s="23"/>
      <c r="N17" s="84"/>
      <c r="O17" s="84"/>
      <c r="P17" s="84"/>
      <c r="Q17" s="84"/>
      <c r="R17" s="84"/>
      <c r="S17" s="84"/>
      <c r="T17" s="84"/>
      <c r="U17" s="84"/>
      <c r="V17" s="84"/>
      <c r="W17" s="84"/>
    </row>
    <row r="18" ht="20.25" customHeight="1" spans="1:23">
      <c r="A18" s="149" t="s">
        <v>69</v>
      </c>
      <c r="B18" s="63" t="s">
        <v>216</v>
      </c>
      <c r="C18" s="63" t="s">
        <v>217</v>
      </c>
      <c r="D18" s="63" t="s">
        <v>104</v>
      </c>
      <c r="E18" s="63" t="s">
        <v>105</v>
      </c>
      <c r="F18" s="63" t="s">
        <v>218</v>
      </c>
      <c r="G18" s="63" t="s">
        <v>219</v>
      </c>
      <c r="H18" s="84">
        <v>226800</v>
      </c>
      <c r="I18" s="84">
        <v>226800</v>
      </c>
      <c r="J18" s="23"/>
      <c r="K18" s="23"/>
      <c r="L18" s="84">
        <v>226800</v>
      </c>
      <c r="M18" s="23"/>
      <c r="N18" s="84"/>
      <c r="O18" s="84"/>
      <c r="P18" s="84"/>
      <c r="Q18" s="84"/>
      <c r="R18" s="84"/>
      <c r="S18" s="84"/>
      <c r="T18" s="84"/>
      <c r="U18" s="84"/>
      <c r="V18" s="84"/>
      <c r="W18" s="84"/>
    </row>
    <row r="19" ht="20.25" customHeight="1" spans="1:23">
      <c r="A19" s="149" t="s">
        <v>69</v>
      </c>
      <c r="B19" s="63" t="s">
        <v>220</v>
      </c>
      <c r="C19" s="63" t="s">
        <v>221</v>
      </c>
      <c r="D19" s="63" t="s">
        <v>104</v>
      </c>
      <c r="E19" s="63" t="s">
        <v>105</v>
      </c>
      <c r="F19" s="63" t="s">
        <v>222</v>
      </c>
      <c r="G19" s="63" t="s">
        <v>221</v>
      </c>
      <c r="H19" s="84">
        <v>23317.92</v>
      </c>
      <c r="I19" s="84">
        <v>23317.92</v>
      </c>
      <c r="J19" s="23"/>
      <c r="K19" s="23"/>
      <c r="L19" s="84">
        <v>23317.92</v>
      </c>
      <c r="M19" s="23"/>
      <c r="N19" s="84"/>
      <c r="O19" s="84"/>
      <c r="P19" s="84"/>
      <c r="Q19" s="84"/>
      <c r="R19" s="84"/>
      <c r="S19" s="84"/>
      <c r="T19" s="84"/>
      <c r="U19" s="84"/>
      <c r="V19" s="84"/>
      <c r="W19" s="84"/>
    </row>
    <row r="20" ht="20.25" customHeight="1" spans="1:23">
      <c r="A20" s="149" t="s">
        <v>69</v>
      </c>
      <c r="B20" s="63" t="s">
        <v>223</v>
      </c>
      <c r="C20" s="63" t="s">
        <v>224</v>
      </c>
      <c r="D20" s="63" t="s">
        <v>104</v>
      </c>
      <c r="E20" s="63" t="s">
        <v>105</v>
      </c>
      <c r="F20" s="63" t="s">
        <v>225</v>
      </c>
      <c r="G20" s="63" t="s">
        <v>226</v>
      </c>
      <c r="H20" s="84">
        <v>47841</v>
      </c>
      <c r="I20" s="84">
        <v>47841</v>
      </c>
      <c r="J20" s="23"/>
      <c r="K20" s="23"/>
      <c r="L20" s="84">
        <v>47841</v>
      </c>
      <c r="M20" s="23"/>
      <c r="N20" s="84"/>
      <c r="O20" s="84"/>
      <c r="P20" s="84"/>
      <c r="Q20" s="84"/>
      <c r="R20" s="84"/>
      <c r="S20" s="84"/>
      <c r="T20" s="84"/>
      <c r="U20" s="84"/>
      <c r="V20" s="84"/>
      <c r="W20" s="84"/>
    </row>
    <row r="21" ht="20.25" customHeight="1" spans="1:23">
      <c r="A21" s="149" t="s">
        <v>69</v>
      </c>
      <c r="B21" s="63" t="s">
        <v>223</v>
      </c>
      <c r="C21" s="63" t="s">
        <v>224</v>
      </c>
      <c r="D21" s="63" t="s">
        <v>104</v>
      </c>
      <c r="E21" s="63" t="s">
        <v>105</v>
      </c>
      <c r="F21" s="63" t="s">
        <v>225</v>
      </c>
      <c r="G21" s="63" t="s">
        <v>226</v>
      </c>
      <c r="H21" s="84">
        <v>4988</v>
      </c>
      <c r="I21" s="84">
        <v>4988</v>
      </c>
      <c r="J21" s="23"/>
      <c r="K21" s="23"/>
      <c r="L21" s="84">
        <v>4988</v>
      </c>
      <c r="M21" s="23"/>
      <c r="N21" s="84"/>
      <c r="O21" s="84"/>
      <c r="P21" s="84"/>
      <c r="Q21" s="84"/>
      <c r="R21" s="84"/>
      <c r="S21" s="84"/>
      <c r="T21" s="84"/>
      <c r="U21" s="84"/>
      <c r="V21" s="84"/>
      <c r="W21" s="84"/>
    </row>
    <row r="22" ht="20.25" customHeight="1" spans="1:23">
      <c r="A22" s="149" t="s">
        <v>69</v>
      </c>
      <c r="B22" s="63" t="s">
        <v>223</v>
      </c>
      <c r="C22" s="63" t="s">
        <v>224</v>
      </c>
      <c r="D22" s="63" t="s">
        <v>104</v>
      </c>
      <c r="E22" s="63" t="s">
        <v>105</v>
      </c>
      <c r="F22" s="63" t="s">
        <v>227</v>
      </c>
      <c r="G22" s="63" t="s">
        <v>228</v>
      </c>
      <c r="H22" s="84">
        <v>5000</v>
      </c>
      <c r="I22" s="84">
        <v>5000</v>
      </c>
      <c r="J22" s="23"/>
      <c r="K22" s="23"/>
      <c r="L22" s="84">
        <v>5000</v>
      </c>
      <c r="M22" s="23"/>
      <c r="N22" s="84"/>
      <c r="O22" s="84"/>
      <c r="P22" s="84"/>
      <c r="Q22" s="84"/>
      <c r="R22" s="84"/>
      <c r="S22" s="84"/>
      <c r="T22" s="84"/>
      <c r="U22" s="84"/>
      <c r="V22" s="84"/>
      <c r="W22" s="84"/>
    </row>
    <row r="23" ht="20.25" customHeight="1" spans="1:23">
      <c r="A23" s="149" t="s">
        <v>69</v>
      </c>
      <c r="B23" s="63" t="s">
        <v>223</v>
      </c>
      <c r="C23" s="63" t="s">
        <v>224</v>
      </c>
      <c r="D23" s="63" t="s">
        <v>104</v>
      </c>
      <c r="E23" s="63" t="s">
        <v>105</v>
      </c>
      <c r="F23" s="63" t="s">
        <v>229</v>
      </c>
      <c r="G23" s="63" t="s">
        <v>230</v>
      </c>
      <c r="H23" s="84">
        <v>21693</v>
      </c>
      <c r="I23" s="84">
        <v>21693</v>
      </c>
      <c r="J23" s="23"/>
      <c r="K23" s="23"/>
      <c r="L23" s="84">
        <v>21693</v>
      </c>
      <c r="M23" s="23"/>
      <c r="N23" s="84"/>
      <c r="O23" s="84"/>
      <c r="P23" s="84"/>
      <c r="Q23" s="84"/>
      <c r="R23" s="84"/>
      <c r="S23" s="84"/>
      <c r="T23" s="84"/>
      <c r="U23" s="84"/>
      <c r="V23" s="84"/>
      <c r="W23" s="84"/>
    </row>
    <row r="24" ht="20.25" customHeight="1" spans="1:23">
      <c r="A24" s="149" t="s">
        <v>69</v>
      </c>
      <c r="B24" s="63" t="s">
        <v>223</v>
      </c>
      <c r="C24" s="63" t="s">
        <v>224</v>
      </c>
      <c r="D24" s="63" t="s">
        <v>104</v>
      </c>
      <c r="E24" s="63" t="s">
        <v>105</v>
      </c>
      <c r="F24" s="63" t="s">
        <v>231</v>
      </c>
      <c r="G24" s="63" t="s">
        <v>232</v>
      </c>
      <c r="H24" s="84">
        <v>44100</v>
      </c>
      <c r="I24" s="84">
        <v>44100</v>
      </c>
      <c r="J24" s="23"/>
      <c r="K24" s="23"/>
      <c r="L24" s="84">
        <v>44100</v>
      </c>
      <c r="M24" s="23"/>
      <c r="N24" s="84"/>
      <c r="O24" s="84"/>
      <c r="P24" s="84"/>
      <c r="Q24" s="84"/>
      <c r="R24" s="84"/>
      <c r="S24" s="84"/>
      <c r="T24" s="84"/>
      <c r="U24" s="84"/>
      <c r="V24" s="84"/>
      <c r="W24" s="84"/>
    </row>
    <row r="25" ht="20.25" customHeight="1" spans="1:23">
      <c r="A25" s="149" t="s">
        <v>69</v>
      </c>
      <c r="B25" s="63" t="s">
        <v>223</v>
      </c>
      <c r="C25" s="63" t="s">
        <v>224</v>
      </c>
      <c r="D25" s="63" t="s">
        <v>104</v>
      </c>
      <c r="E25" s="63" t="s">
        <v>105</v>
      </c>
      <c r="F25" s="63" t="s">
        <v>233</v>
      </c>
      <c r="G25" s="63" t="s">
        <v>234</v>
      </c>
      <c r="H25" s="84">
        <v>33600</v>
      </c>
      <c r="I25" s="84">
        <v>33600</v>
      </c>
      <c r="J25" s="23"/>
      <c r="K25" s="23"/>
      <c r="L25" s="84">
        <v>33600</v>
      </c>
      <c r="M25" s="23"/>
      <c r="N25" s="84"/>
      <c r="O25" s="84"/>
      <c r="P25" s="84"/>
      <c r="Q25" s="84"/>
      <c r="R25" s="84"/>
      <c r="S25" s="84"/>
      <c r="T25" s="84"/>
      <c r="U25" s="84"/>
      <c r="V25" s="84"/>
      <c r="W25" s="84"/>
    </row>
    <row r="26" ht="20.25" customHeight="1" spans="1:23">
      <c r="A26" s="149" t="s">
        <v>69</v>
      </c>
      <c r="B26" s="63" t="s">
        <v>223</v>
      </c>
      <c r="C26" s="63" t="s">
        <v>224</v>
      </c>
      <c r="D26" s="63" t="s">
        <v>104</v>
      </c>
      <c r="E26" s="63" t="s">
        <v>105</v>
      </c>
      <c r="F26" s="63" t="s">
        <v>235</v>
      </c>
      <c r="G26" s="63" t="s">
        <v>236</v>
      </c>
      <c r="H26" s="84">
        <v>50000</v>
      </c>
      <c r="I26" s="84">
        <v>50000</v>
      </c>
      <c r="J26" s="23"/>
      <c r="K26" s="23"/>
      <c r="L26" s="84">
        <v>50000</v>
      </c>
      <c r="M26" s="23"/>
      <c r="N26" s="84"/>
      <c r="O26" s="84"/>
      <c r="P26" s="84"/>
      <c r="Q26" s="84"/>
      <c r="R26" s="84"/>
      <c r="S26" s="84"/>
      <c r="T26" s="84"/>
      <c r="U26" s="84"/>
      <c r="V26" s="84"/>
      <c r="W26" s="84"/>
    </row>
    <row r="27" ht="20.25" customHeight="1" spans="1:23">
      <c r="A27" s="149" t="s">
        <v>69</v>
      </c>
      <c r="B27" s="63" t="s">
        <v>223</v>
      </c>
      <c r="C27" s="63" t="s">
        <v>224</v>
      </c>
      <c r="D27" s="63" t="s">
        <v>104</v>
      </c>
      <c r="E27" s="63" t="s">
        <v>105</v>
      </c>
      <c r="F27" s="63" t="s">
        <v>237</v>
      </c>
      <c r="G27" s="63" t="s">
        <v>238</v>
      </c>
      <c r="H27" s="84">
        <v>8400</v>
      </c>
      <c r="I27" s="84">
        <v>8400</v>
      </c>
      <c r="J27" s="23"/>
      <c r="K27" s="23"/>
      <c r="L27" s="84">
        <v>8400</v>
      </c>
      <c r="M27" s="23"/>
      <c r="N27" s="84"/>
      <c r="O27" s="84"/>
      <c r="P27" s="84"/>
      <c r="Q27" s="84"/>
      <c r="R27" s="84"/>
      <c r="S27" s="84"/>
      <c r="T27" s="84"/>
      <c r="U27" s="84"/>
      <c r="V27" s="84"/>
      <c r="W27" s="84"/>
    </row>
    <row r="28" ht="20.25" customHeight="1" spans="1:23">
      <c r="A28" s="149" t="s">
        <v>69</v>
      </c>
      <c r="B28" s="63" t="s">
        <v>223</v>
      </c>
      <c r="C28" s="63" t="s">
        <v>224</v>
      </c>
      <c r="D28" s="63" t="s">
        <v>104</v>
      </c>
      <c r="E28" s="63" t="s">
        <v>105</v>
      </c>
      <c r="F28" s="63" t="s">
        <v>218</v>
      </c>
      <c r="G28" s="63" t="s">
        <v>219</v>
      </c>
      <c r="H28" s="84">
        <v>22680</v>
      </c>
      <c r="I28" s="84">
        <v>22680</v>
      </c>
      <c r="J28" s="23"/>
      <c r="K28" s="23"/>
      <c r="L28" s="84">
        <v>22680</v>
      </c>
      <c r="M28" s="23"/>
      <c r="N28" s="84"/>
      <c r="O28" s="84"/>
      <c r="P28" s="84"/>
      <c r="Q28" s="84"/>
      <c r="R28" s="84"/>
      <c r="S28" s="84"/>
      <c r="T28" s="84"/>
      <c r="U28" s="84"/>
      <c r="V28" s="84"/>
      <c r="W28" s="84"/>
    </row>
    <row r="29" ht="20.25" customHeight="1" spans="1:23">
      <c r="A29" s="149" t="s">
        <v>69</v>
      </c>
      <c r="B29" s="63" t="s">
        <v>223</v>
      </c>
      <c r="C29" s="63" t="s">
        <v>224</v>
      </c>
      <c r="D29" s="63" t="s">
        <v>104</v>
      </c>
      <c r="E29" s="63" t="s">
        <v>105</v>
      </c>
      <c r="F29" s="63" t="s">
        <v>239</v>
      </c>
      <c r="G29" s="63" t="s">
        <v>240</v>
      </c>
      <c r="H29" s="84">
        <v>63000</v>
      </c>
      <c r="I29" s="84">
        <v>63000</v>
      </c>
      <c r="J29" s="23"/>
      <c r="K29" s="23"/>
      <c r="L29" s="84">
        <v>63000</v>
      </c>
      <c r="M29" s="23"/>
      <c r="N29" s="84"/>
      <c r="O29" s="84"/>
      <c r="P29" s="84"/>
      <c r="Q29" s="84"/>
      <c r="R29" s="84"/>
      <c r="S29" s="84"/>
      <c r="T29" s="84"/>
      <c r="U29" s="84"/>
      <c r="V29" s="84"/>
      <c r="W29" s="84"/>
    </row>
    <row r="30" ht="20.25" customHeight="1" spans="1:23">
      <c r="A30" s="149" t="s">
        <v>69</v>
      </c>
      <c r="B30" s="63" t="s">
        <v>241</v>
      </c>
      <c r="C30" s="63" t="s">
        <v>133</v>
      </c>
      <c r="D30" s="63" t="s">
        <v>132</v>
      </c>
      <c r="E30" s="63" t="s">
        <v>133</v>
      </c>
      <c r="F30" s="63" t="s">
        <v>242</v>
      </c>
      <c r="G30" s="63" t="s">
        <v>133</v>
      </c>
      <c r="H30" s="84">
        <v>504000</v>
      </c>
      <c r="I30" s="84">
        <v>504000</v>
      </c>
      <c r="J30" s="23"/>
      <c r="K30" s="23"/>
      <c r="L30" s="84">
        <v>504000</v>
      </c>
      <c r="M30" s="23"/>
      <c r="N30" s="84"/>
      <c r="O30" s="84"/>
      <c r="P30" s="84"/>
      <c r="Q30" s="84"/>
      <c r="R30" s="84"/>
      <c r="S30" s="84"/>
      <c r="T30" s="84"/>
      <c r="U30" s="84"/>
      <c r="V30" s="84"/>
      <c r="W30" s="84"/>
    </row>
    <row r="31" ht="20.25" customHeight="1" spans="1:23">
      <c r="A31" s="149" t="s">
        <v>69</v>
      </c>
      <c r="B31" s="63" t="s">
        <v>243</v>
      </c>
      <c r="C31" s="63" t="s">
        <v>177</v>
      </c>
      <c r="D31" s="63" t="s">
        <v>104</v>
      </c>
      <c r="E31" s="63" t="s">
        <v>105</v>
      </c>
      <c r="F31" s="63" t="s">
        <v>244</v>
      </c>
      <c r="G31" s="63" t="s">
        <v>177</v>
      </c>
      <c r="H31" s="84">
        <v>2000</v>
      </c>
      <c r="I31" s="84">
        <v>2000</v>
      </c>
      <c r="J31" s="23"/>
      <c r="K31" s="23"/>
      <c r="L31" s="84">
        <v>2000</v>
      </c>
      <c r="M31" s="23"/>
      <c r="N31" s="84"/>
      <c r="O31" s="84"/>
      <c r="P31" s="84"/>
      <c r="Q31" s="84"/>
      <c r="R31" s="84"/>
      <c r="S31" s="84"/>
      <c r="T31" s="84"/>
      <c r="U31" s="84"/>
      <c r="V31" s="84"/>
      <c r="W31" s="84"/>
    </row>
    <row r="32" ht="20.25" customHeight="1" spans="1:23">
      <c r="A32" s="149" t="s">
        <v>69</v>
      </c>
      <c r="B32" s="63" t="s">
        <v>245</v>
      </c>
      <c r="C32" s="63" t="s">
        <v>246</v>
      </c>
      <c r="D32" s="63" t="s">
        <v>104</v>
      </c>
      <c r="E32" s="63" t="s">
        <v>105</v>
      </c>
      <c r="F32" s="63" t="s">
        <v>204</v>
      </c>
      <c r="G32" s="63" t="s">
        <v>205</v>
      </c>
      <c r="H32" s="84">
        <v>583800</v>
      </c>
      <c r="I32" s="84">
        <v>583800</v>
      </c>
      <c r="J32" s="23"/>
      <c r="K32" s="23"/>
      <c r="L32" s="84">
        <v>583800</v>
      </c>
      <c r="M32" s="23"/>
      <c r="N32" s="84"/>
      <c r="O32" s="84"/>
      <c r="P32" s="84"/>
      <c r="Q32" s="84"/>
      <c r="R32" s="84"/>
      <c r="S32" s="84"/>
      <c r="T32" s="84"/>
      <c r="U32" s="84"/>
      <c r="V32" s="84"/>
      <c r="W32" s="84"/>
    </row>
    <row r="33" ht="20.25" customHeight="1" spans="1:23">
      <c r="A33" s="149" t="s">
        <v>69</v>
      </c>
      <c r="B33" s="63" t="s">
        <v>245</v>
      </c>
      <c r="C33" s="63" t="s">
        <v>246</v>
      </c>
      <c r="D33" s="63" t="s">
        <v>104</v>
      </c>
      <c r="E33" s="63" t="s">
        <v>105</v>
      </c>
      <c r="F33" s="63" t="s">
        <v>204</v>
      </c>
      <c r="G33" s="63" t="s">
        <v>205</v>
      </c>
      <c r="H33" s="84">
        <v>420000</v>
      </c>
      <c r="I33" s="84">
        <v>420000</v>
      </c>
      <c r="J33" s="23"/>
      <c r="K33" s="23"/>
      <c r="L33" s="84">
        <v>420000</v>
      </c>
      <c r="M33" s="23"/>
      <c r="N33" s="84"/>
      <c r="O33" s="84"/>
      <c r="P33" s="84"/>
      <c r="Q33" s="84"/>
      <c r="R33" s="84"/>
      <c r="S33" s="84"/>
      <c r="T33" s="84"/>
      <c r="U33" s="84"/>
      <c r="V33" s="84"/>
      <c r="W33" s="84"/>
    </row>
    <row r="34" ht="17.25" customHeight="1" spans="1:23">
      <c r="A34" s="34" t="s">
        <v>172</v>
      </c>
      <c r="B34" s="150"/>
      <c r="C34" s="150"/>
      <c r="D34" s="150"/>
      <c r="E34" s="150"/>
      <c r="F34" s="150"/>
      <c r="G34" s="151"/>
      <c r="H34" s="84">
        <v>5641407.92</v>
      </c>
      <c r="I34" s="84">
        <v>5641407.92</v>
      </c>
      <c r="J34" s="84"/>
      <c r="K34" s="84"/>
      <c r="L34" s="84">
        <v>5641407.92</v>
      </c>
      <c r="M34" s="84"/>
      <c r="N34" s="84"/>
      <c r="O34" s="84"/>
      <c r="P34" s="84"/>
      <c r="Q34" s="84"/>
      <c r="R34" s="84"/>
      <c r="S34" s="84"/>
      <c r="T34" s="84"/>
      <c r="U34" s="84"/>
      <c r="V34" s="84"/>
      <c r="W34" s="84"/>
    </row>
  </sheetData>
  <mergeCells count="30">
    <mergeCell ref="A2:W2"/>
    <mergeCell ref="A3:G3"/>
    <mergeCell ref="H4:W4"/>
    <mergeCell ref="I5:M5"/>
    <mergeCell ref="N5:P5"/>
    <mergeCell ref="R5:W5"/>
    <mergeCell ref="A34:G3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29" orientation="landscape"/>
  <headerFooter/>
  <ignoredErrors>
    <ignoredError sqref="A3" unlockedFormula="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6"/>
  <sheetViews>
    <sheetView showZeros="0" workbookViewId="0">
      <selection activeCell="A3" sqref="A3:H3"/>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35"/>
      <c r="E1" s="1"/>
      <c r="F1" s="1"/>
      <c r="G1" s="1"/>
      <c r="H1" s="1"/>
      <c r="U1" s="135"/>
      <c r="W1" s="136" t="s">
        <v>247</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"单位名称："&amp;"中共昆明市委网络安全和信息化委员会办公室（本级）"</f>
        <v>单位名称：中共昆明市委网络安全和信息化委员会办公室（本级）</v>
      </c>
      <c r="B3" s="5"/>
      <c r="C3" s="5"/>
      <c r="D3" s="5"/>
      <c r="E3" s="5"/>
      <c r="F3" s="5"/>
      <c r="G3" s="5"/>
      <c r="H3" s="5"/>
      <c r="I3" s="6"/>
      <c r="J3" s="6"/>
      <c r="K3" s="6"/>
      <c r="L3" s="6"/>
      <c r="M3" s="6"/>
      <c r="N3" s="6"/>
      <c r="O3" s="6"/>
      <c r="P3" s="6"/>
      <c r="Q3" s="6"/>
      <c r="U3" s="135"/>
      <c r="W3" s="111" t="s">
        <v>1</v>
      </c>
    </row>
    <row r="4" ht="21.75" customHeight="1" spans="1:23">
      <c r="A4" s="8" t="s">
        <v>248</v>
      </c>
      <c r="B4" s="9" t="s">
        <v>182</v>
      </c>
      <c r="C4" s="8" t="s">
        <v>183</v>
      </c>
      <c r="D4" s="8" t="s">
        <v>249</v>
      </c>
      <c r="E4" s="9" t="s">
        <v>184</v>
      </c>
      <c r="F4" s="9" t="s">
        <v>185</v>
      </c>
      <c r="G4" s="9" t="s">
        <v>186</v>
      </c>
      <c r="H4" s="9" t="s">
        <v>187</v>
      </c>
      <c r="I4" s="27" t="s">
        <v>54</v>
      </c>
      <c r="J4" s="10" t="s">
        <v>250</v>
      </c>
      <c r="K4" s="11"/>
      <c r="L4" s="11"/>
      <c r="M4" s="12"/>
      <c r="N4" s="10" t="s">
        <v>190</v>
      </c>
      <c r="O4" s="11"/>
      <c r="P4" s="12"/>
      <c r="Q4" s="9" t="s">
        <v>60</v>
      </c>
      <c r="R4" s="10" t="s">
        <v>61</v>
      </c>
      <c r="S4" s="11"/>
      <c r="T4" s="11"/>
      <c r="U4" s="11"/>
      <c r="V4" s="11"/>
      <c r="W4" s="12"/>
    </row>
    <row r="5" ht="21.75" customHeight="1" spans="1:23">
      <c r="A5" s="13"/>
      <c r="B5" s="28"/>
      <c r="C5" s="13"/>
      <c r="D5" s="13"/>
      <c r="E5" s="14"/>
      <c r="F5" s="14"/>
      <c r="G5" s="14"/>
      <c r="H5" s="14"/>
      <c r="I5" s="28"/>
      <c r="J5" s="137" t="s">
        <v>57</v>
      </c>
      <c r="K5" s="138"/>
      <c r="L5" s="9" t="s">
        <v>58</v>
      </c>
      <c r="M5" s="9" t="s">
        <v>59</v>
      </c>
      <c r="N5" s="9" t="s">
        <v>57</v>
      </c>
      <c r="O5" s="9" t="s">
        <v>58</v>
      </c>
      <c r="P5" s="9" t="s">
        <v>59</v>
      </c>
      <c r="Q5" s="14"/>
      <c r="R5" s="9" t="s">
        <v>56</v>
      </c>
      <c r="S5" s="9" t="s">
        <v>63</v>
      </c>
      <c r="T5" s="9" t="s">
        <v>196</v>
      </c>
      <c r="U5" s="9" t="s">
        <v>65</v>
      </c>
      <c r="V5" s="9" t="s">
        <v>66</v>
      </c>
      <c r="W5" s="9" t="s">
        <v>67</v>
      </c>
    </row>
    <row r="6" ht="21" customHeight="1" spans="1:23">
      <c r="A6" s="28"/>
      <c r="B6" s="28"/>
      <c r="C6" s="28"/>
      <c r="D6" s="28"/>
      <c r="E6" s="28"/>
      <c r="F6" s="28"/>
      <c r="G6" s="28"/>
      <c r="H6" s="28"/>
      <c r="I6" s="28"/>
      <c r="J6" s="139" t="s">
        <v>56</v>
      </c>
      <c r="K6" s="140"/>
      <c r="L6" s="28"/>
      <c r="M6" s="28"/>
      <c r="N6" s="28"/>
      <c r="O6" s="28"/>
      <c r="P6" s="28"/>
      <c r="Q6" s="28"/>
      <c r="R6" s="28"/>
      <c r="S6" s="28"/>
      <c r="T6" s="28"/>
      <c r="U6" s="28"/>
      <c r="V6" s="28"/>
      <c r="W6" s="28"/>
    </row>
    <row r="7" ht="39.75" customHeight="1" spans="1:23">
      <c r="A7" s="16"/>
      <c r="B7" s="18"/>
      <c r="C7" s="16"/>
      <c r="D7" s="16"/>
      <c r="E7" s="17"/>
      <c r="F7" s="17"/>
      <c r="G7" s="17"/>
      <c r="H7" s="17"/>
      <c r="I7" s="18"/>
      <c r="J7" s="69" t="s">
        <v>56</v>
      </c>
      <c r="K7" s="69" t="s">
        <v>251</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71" t="s">
        <v>252</v>
      </c>
      <c r="B9" s="71" t="s">
        <v>253</v>
      </c>
      <c r="C9" s="71" t="s">
        <v>254</v>
      </c>
      <c r="D9" s="71" t="s">
        <v>69</v>
      </c>
      <c r="E9" s="71" t="s">
        <v>106</v>
      </c>
      <c r="F9" s="71" t="s">
        <v>107</v>
      </c>
      <c r="G9" s="71" t="s">
        <v>225</v>
      </c>
      <c r="H9" s="71" t="s">
        <v>226</v>
      </c>
      <c r="I9" s="84">
        <v>860000</v>
      </c>
      <c r="J9" s="84">
        <v>860000</v>
      </c>
      <c r="K9" s="84">
        <v>860000</v>
      </c>
      <c r="L9" s="84"/>
      <c r="M9" s="84"/>
      <c r="N9" s="84"/>
      <c r="O9" s="84"/>
      <c r="P9" s="84"/>
      <c r="Q9" s="84"/>
      <c r="R9" s="84"/>
      <c r="S9" s="84"/>
      <c r="T9" s="84"/>
      <c r="U9" s="84"/>
      <c r="V9" s="84"/>
      <c r="W9" s="84"/>
    </row>
    <row r="10" ht="21.75" customHeight="1" spans="1:23">
      <c r="A10" s="71" t="s">
        <v>252</v>
      </c>
      <c r="B10" s="71" t="s">
        <v>253</v>
      </c>
      <c r="C10" s="71" t="s">
        <v>254</v>
      </c>
      <c r="D10" s="71" t="s">
        <v>69</v>
      </c>
      <c r="E10" s="71" t="s">
        <v>110</v>
      </c>
      <c r="F10" s="71" t="s">
        <v>111</v>
      </c>
      <c r="G10" s="71" t="s">
        <v>225</v>
      </c>
      <c r="H10" s="71" t="s">
        <v>226</v>
      </c>
      <c r="I10" s="84">
        <v>160000</v>
      </c>
      <c r="J10" s="84">
        <v>160000</v>
      </c>
      <c r="K10" s="84">
        <v>160000</v>
      </c>
      <c r="L10" s="84"/>
      <c r="M10" s="84"/>
      <c r="N10" s="84"/>
      <c r="O10" s="84"/>
      <c r="P10" s="84"/>
      <c r="Q10" s="84"/>
      <c r="R10" s="84"/>
      <c r="S10" s="84"/>
      <c r="T10" s="84"/>
      <c r="U10" s="84"/>
      <c r="V10" s="84"/>
      <c r="W10" s="84"/>
    </row>
    <row r="11" ht="21.75" customHeight="1" spans="1:23">
      <c r="A11" s="71" t="s">
        <v>252</v>
      </c>
      <c r="B11" s="71" t="s">
        <v>253</v>
      </c>
      <c r="C11" s="71" t="s">
        <v>254</v>
      </c>
      <c r="D11" s="71" t="s">
        <v>69</v>
      </c>
      <c r="E11" s="71" t="s">
        <v>106</v>
      </c>
      <c r="F11" s="71" t="s">
        <v>107</v>
      </c>
      <c r="G11" s="71" t="s">
        <v>255</v>
      </c>
      <c r="H11" s="71" t="s">
        <v>256</v>
      </c>
      <c r="I11" s="84">
        <v>740000</v>
      </c>
      <c r="J11" s="84">
        <v>740000</v>
      </c>
      <c r="K11" s="84">
        <v>740000</v>
      </c>
      <c r="L11" s="84"/>
      <c r="M11" s="84"/>
      <c r="N11" s="84"/>
      <c r="O11" s="84"/>
      <c r="P11" s="84"/>
      <c r="Q11" s="84"/>
      <c r="R11" s="84"/>
      <c r="S11" s="84"/>
      <c r="T11" s="84"/>
      <c r="U11" s="84"/>
      <c r="V11" s="84"/>
      <c r="W11" s="84"/>
    </row>
    <row r="12" ht="21.75" customHeight="1" spans="1:23">
      <c r="A12" s="71" t="s">
        <v>252</v>
      </c>
      <c r="B12" s="71" t="s">
        <v>257</v>
      </c>
      <c r="C12" s="71" t="s">
        <v>258</v>
      </c>
      <c r="D12" s="71" t="s">
        <v>69</v>
      </c>
      <c r="E12" s="71" t="s">
        <v>106</v>
      </c>
      <c r="F12" s="71" t="s">
        <v>107</v>
      </c>
      <c r="G12" s="71" t="s">
        <v>225</v>
      </c>
      <c r="H12" s="71" t="s">
        <v>226</v>
      </c>
      <c r="I12" s="84">
        <v>1750000</v>
      </c>
      <c r="J12" s="84">
        <v>1750000</v>
      </c>
      <c r="K12" s="84">
        <v>1750000</v>
      </c>
      <c r="L12" s="84"/>
      <c r="M12" s="84"/>
      <c r="N12" s="84"/>
      <c r="O12" s="84"/>
      <c r="P12" s="84"/>
      <c r="Q12" s="84"/>
      <c r="R12" s="84"/>
      <c r="S12" s="84"/>
      <c r="T12" s="84"/>
      <c r="U12" s="84"/>
      <c r="V12" s="84"/>
      <c r="W12" s="84"/>
    </row>
    <row r="13" ht="21.75" customHeight="1" spans="1:23">
      <c r="A13" s="71" t="s">
        <v>252</v>
      </c>
      <c r="B13" s="71" t="s">
        <v>259</v>
      </c>
      <c r="C13" s="71" t="s">
        <v>260</v>
      </c>
      <c r="D13" s="71" t="s">
        <v>69</v>
      </c>
      <c r="E13" s="71" t="s">
        <v>106</v>
      </c>
      <c r="F13" s="71" t="s">
        <v>107</v>
      </c>
      <c r="G13" s="71" t="s">
        <v>225</v>
      </c>
      <c r="H13" s="71" t="s">
        <v>226</v>
      </c>
      <c r="I13" s="84">
        <v>290000</v>
      </c>
      <c r="J13" s="84">
        <v>290000</v>
      </c>
      <c r="K13" s="84">
        <v>290000</v>
      </c>
      <c r="L13" s="84"/>
      <c r="M13" s="84"/>
      <c r="N13" s="84"/>
      <c r="O13" s="84"/>
      <c r="P13" s="84"/>
      <c r="Q13" s="84"/>
      <c r="R13" s="84"/>
      <c r="S13" s="84"/>
      <c r="T13" s="84"/>
      <c r="U13" s="84"/>
      <c r="V13" s="84"/>
      <c r="W13" s="84"/>
    </row>
    <row r="14" ht="21.75" customHeight="1" spans="1:23">
      <c r="A14" s="71" t="s">
        <v>252</v>
      </c>
      <c r="B14" s="71" t="s">
        <v>261</v>
      </c>
      <c r="C14" s="71" t="s">
        <v>262</v>
      </c>
      <c r="D14" s="71" t="s">
        <v>69</v>
      </c>
      <c r="E14" s="71" t="s">
        <v>100</v>
      </c>
      <c r="F14" s="71" t="s">
        <v>101</v>
      </c>
      <c r="G14" s="71" t="s">
        <v>225</v>
      </c>
      <c r="H14" s="71" t="s">
        <v>226</v>
      </c>
      <c r="I14" s="84">
        <v>150000</v>
      </c>
      <c r="J14" s="84">
        <v>150000</v>
      </c>
      <c r="K14" s="84">
        <v>150000</v>
      </c>
      <c r="L14" s="84"/>
      <c r="M14" s="84"/>
      <c r="N14" s="84"/>
      <c r="O14" s="84"/>
      <c r="P14" s="84"/>
      <c r="Q14" s="84"/>
      <c r="R14" s="84"/>
      <c r="S14" s="84"/>
      <c r="T14" s="84"/>
      <c r="U14" s="84"/>
      <c r="V14" s="84"/>
      <c r="W14" s="84"/>
    </row>
    <row r="15" ht="21.75" customHeight="1" spans="1:23">
      <c r="A15" s="71" t="s">
        <v>252</v>
      </c>
      <c r="B15" s="71" t="s">
        <v>263</v>
      </c>
      <c r="C15" s="71" t="s">
        <v>264</v>
      </c>
      <c r="D15" s="71" t="s">
        <v>69</v>
      </c>
      <c r="E15" s="71" t="s">
        <v>106</v>
      </c>
      <c r="F15" s="71" t="s">
        <v>107</v>
      </c>
      <c r="G15" s="71" t="s">
        <v>225</v>
      </c>
      <c r="H15" s="71" t="s">
        <v>226</v>
      </c>
      <c r="I15" s="84">
        <v>870000</v>
      </c>
      <c r="J15" s="84">
        <v>870000</v>
      </c>
      <c r="K15" s="84">
        <v>870000</v>
      </c>
      <c r="L15" s="84"/>
      <c r="M15" s="84"/>
      <c r="N15" s="84"/>
      <c r="O15" s="84"/>
      <c r="P15" s="84"/>
      <c r="Q15" s="84"/>
      <c r="R15" s="84"/>
      <c r="S15" s="84"/>
      <c r="T15" s="84"/>
      <c r="U15" s="84"/>
      <c r="V15" s="84"/>
      <c r="W15" s="84"/>
    </row>
    <row r="16" ht="18.75" customHeight="1" spans="1:23">
      <c r="A16" s="34" t="s">
        <v>172</v>
      </c>
      <c r="B16" s="35"/>
      <c r="C16" s="35"/>
      <c r="D16" s="35"/>
      <c r="E16" s="35"/>
      <c r="F16" s="35"/>
      <c r="G16" s="35"/>
      <c r="H16" s="36"/>
      <c r="I16" s="84">
        <v>4820000</v>
      </c>
      <c r="J16" s="84">
        <v>4820000</v>
      </c>
      <c r="K16" s="84">
        <v>4820000</v>
      </c>
      <c r="L16" s="84"/>
      <c r="M16" s="84"/>
      <c r="N16" s="84"/>
      <c r="O16" s="84"/>
      <c r="P16" s="84"/>
      <c r="Q16" s="84"/>
      <c r="R16" s="84"/>
      <c r="S16" s="84"/>
      <c r="T16" s="84"/>
      <c r="U16" s="84"/>
      <c r="V16" s="84"/>
      <c r="W16" s="84"/>
    </row>
  </sheetData>
  <mergeCells count="28">
    <mergeCell ref="A2:W2"/>
    <mergeCell ref="A3:H3"/>
    <mergeCell ref="J4:M4"/>
    <mergeCell ref="N4:P4"/>
    <mergeCell ref="R4:W4"/>
    <mergeCell ref="A16:H1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ignoredErrors>
    <ignoredError sqref="A3" unlockedFormula="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7"/>
  <sheetViews>
    <sheetView showZeros="0" topLeftCell="A35" workbookViewId="0">
      <selection activeCell="D61" sqref="D6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2" t="s">
        <v>265</v>
      </c>
    </row>
    <row r="2" ht="39.75" customHeight="1" spans="1:10">
      <c r="A2" s="67" t="str">
        <f>"2026"&amp;"年部门项目支出绩效目标表"</f>
        <v>2026年部门项目支出绩效目标表</v>
      </c>
      <c r="B2" s="3"/>
      <c r="C2" s="3"/>
      <c r="D2" s="3"/>
      <c r="E2" s="3"/>
      <c r="F2" s="68"/>
      <c r="G2" s="3"/>
      <c r="H2" s="68"/>
      <c r="I2" s="68"/>
      <c r="J2" s="3"/>
    </row>
    <row r="3" ht="17.25" customHeight="1" spans="1:10">
      <c r="A3" s="4" t="str">
        <f>"单位名称："&amp;"中共昆明市委网络安全和信息化委员会办公室（本级）"</f>
        <v>单位名称：中共昆明市委网络安全和信息化委员会办公室（本级）</v>
      </c>
    </row>
    <row r="4" ht="44.25" customHeight="1" spans="1:10">
      <c r="A4" s="69" t="s">
        <v>266</v>
      </c>
      <c r="B4" s="69" t="s">
        <v>267</v>
      </c>
      <c r="C4" s="69" t="s">
        <v>268</v>
      </c>
      <c r="D4" s="69" t="s">
        <v>269</v>
      </c>
      <c r="E4" s="69" t="s">
        <v>270</v>
      </c>
      <c r="F4" s="70" t="s">
        <v>271</v>
      </c>
      <c r="G4" s="69" t="s">
        <v>272</v>
      </c>
      <c r="H4" s="70" t="s">
        <v>273</v>
      </c>
      <c r="I4" s="70" t="s">
        <v>274</v>
      </c>
      <c r="J4" s="69" t="s">
        <v>275</v>
      </c>
    </row>
    <row r="5" ht="18.75" customHeight="1" spans="1:10">
      <c r="A5" s="133">
        <v>1</v>
      </c>
      <c r="B5" s="133">
        <v>2</v>
      </c>
      <c r="C5" s="133">
        <v>3</v>
      </c>
      <c r="D5" s="133">
        <v>4</v>
      </c>
      <c r="E5" s="133">
        <v>5</v>
      </c>
      <c r="F5" s="29">
        <v>6</v>
      </c>
      <c r="G5" s="133">
        <v>7</v>
      </c>
      <c r="H5" s="29">
        <v>8</v>
      </c>
      <c r="I5" s="29">
        <v>9</v>
      </c>
      <c r="J5" s="133">
        <v>10</v>
      </c>
    </row>
    <row r="6" ht="42" customHeight="1" spans="1:10">
      <c r="A6" s="30" t="s">
        <v>69</v>
      </c>
      <c r="B6" s="71"/>
      <c r="C6" s="71"/>
      <c r="D6" s="71"/>
      <c r="E6" s="53"/>
      <c r="F6" s="72"/>
      <c r="G6" s="53"/>
      <c r="H6" s="72"/>
      <c r="I6" s="72"/>
      <c r="J6" s="53"/>
    </row>
    <row r="7" ht="42" customHeight="1" spans="1:10">
      <c r="A7" s="134" t="s">
        <v>258</v>
      </c>
      <c r="B7" s="20" t="s">
        <v>276</v>
      </c>
      <c r="C7" s="20" t="s">
        <v>277</v>
      </c>
      <c r="D7" s="20" t="s">
        <v>278</v>
      </c>
      <c r="E7" s="30" t="s">
        <v>279</v>
      </c>
      <c r="F7" s="20" t="s">
        <v>280</v>
      </c>
      <c r="G7" s="30" t="s">
        <v>85</v>
      </c>
      <c r="H7" s="20" t="s">
        <v>281</v>
      </c>
      <c r="I7" s="20" t="s">
        <v>282</v>
      </c>
      <c r="J7" s="30" t="s">
        <v>283</v>
      </c>
    </row>
    <row r="8" ht="42" customHeight="1" spans="1:10">
      <c r="A8" s="134" t="s">
        <v>258</v>
      </c>
      <c r="B8" s="20" t="s">
        <v>276</v>
      </c>
      <c r="C8" s="20" t="s">
        <v>277</v>
      </c>
      <c r="D8" s="20" t="s">
        <v>278</v>
      </c>
      <c r="E8" s="30" t="s">
        <v>284</v>
      </c>
      <c r="F8" s="20" t="s">
        <v>280</v>
      </c>
      <c r="G8" s="30" t="s">
        <v>285</v>
      </c>
      <c r="H8" s="20" t="s">
        <v>286</v>
      </c>
      <c r="I8" s="20" t="s">
        <v>282</v>
      </c>
      <c r="J8" s="30" t="s">
        <v>287</v>
      </c>
    </row>
    <row r="9" ht="42" customHeight="1" spans="1:10">
      <c r="A9" s="134" t="s">
        <v>258</v>
      </c>
      <c r="B9" s="20" t="s">
        <v>276</v>
      </c>
      <c r="C9" s="20" t="s">
        <v>277</v>
      </c>
      <c r="D9" s="20" t="s">
        <v>278</v>
      </c>
      <c r="E9" s="30" t="s">
        <v>288</v>
      </c>
      <c r="F9" s="20" t="s">
        <v>280</v>
      </c>
      <c r="G9" s="30" t="s">
        <v>90</v>
      </c>
      <c r="H9" s="20" t="s">
        <v>281</v>
      </c>
      <c r="I9" s="20" t="s">
        <v>282</v>
      </c>
      <c r="J9" s="30" t="s">
        <v>289</v>
      </c>
    </row>
    <row r="10" ht="42" customHeight="1" spans="1:10">
      <c r="A10" s="134" t="s">
        <v>258</v>
      </c>
      <c r="B10" s="20" t="s">
        <v>276</v>
      </c>
      <c r="C10" s="20" t="s">
        <v>277</v>
      </c>
      <c r="D10" s="20" t="s">
        <v>278</v>
      </c>
      <c r="E10" s="30" t="s">
        <v>290</v>
      </c>
      <c r="F10" s="20" t="s">
        <v>280</v>
      </c>
      <c r="G10" s="30" t="s">
        <v>291</v>
      </c>
      <c r="H10" s="20" t="s">
        <v>292</v>
      </c>
      <c r="I10" s="20" t="s">
        <v>282</v>
      </c>
      <c r="J10" s="30" t="s">
        <v>293</v>
      </c>
    </row>
    <row r="11" ht="42" customHeight="1" spans="1:10">
      <c r="A11" s="134" t="s">
        <v>258</v>
      </c>
      <c r="B11" s="20" t="s">
        <v>276</v>
      </c>
      <c r="C11" s="20" t="s">
        <v>277</v>
      </c>
      <c r="D11" s="20" t="s">
        <v>278</v>
      </c>
      <c r="E11" s="30" t="s">
        <v>294</v>
      </c>
      <c r="F11" s="20" t="s">
        <v>295</v>
      </c>
      <c r="G11" s="30" t="s">
        <v>82</v>
      </c>
      <c r="H11" s="20" t="s">
        <v>292</v>
      </c>
      <c r="I11" s="20" t="s">
        <v>282</v>
      </c>
      <c r="J11" s="30" t="s">
        <v>293</v>
      </c>
    </row>
    <row r="12" ht="42" customHeight="1" spans="1:10">
      <c r="A12" s="134" t="s">
        <v>258</v>
      </c>
      <c r="B12" s="20" t="s">
        <v>276</v>
      </c>
      <c r="C12" s="20" t="s">
        <v>277</v>
      </c>
      <c r="D12" s="20" t="s">
        <v>278</v>
      </c>
      <c r="E12" s="30" t="s">
        <v>296</v>
      </c>
      <c r="F12" s="20" t="s">
        <v>280</v>
      </c>
      <c r="G12" s="30" t="s">
        <v>297</v>
      </c>
      <c r="H12" s="20" t="s">
        <v>292</v>
      </c>
      <c r="I12" s="20" t="s">
        <v>282</v>
      </c>
      <c r="J12" s="30" t="s">
        <v>293</v>
      </c>
    </row>
    <row r="13" ht="42" customHeight="1" spans="1:10">
      <c r="A13" s="134" t="s">
        <v>258</v>
      </c>
      <c r="B13" s="20" t="s">
        <v>276</v>
      </c>
      <c r="C13" s="20" t="s">
        <v>277</v>
      </c>
      <c r="D13" s="20" t="s">
        <v>298</v>
      </c>
      <c r="E13" s="30" t="s">
        <v>299</v>
      </c>
      <c r="F13" s="20" t="s">
        <v>300</v>
      </c>
      <c r="G13" s="30" t="s">
        <v>83</v>
      </c>
      <c r="H13" s="20" t="s">
        <v>301</v>
      </c>
      <c r="I13" s="20" t="s">
        <v>282</v>
      </c>
      <c r="J13" s="30" t="s">
        <v>302</v>
      </c>
    </row>
    <row r="14" ht="42" customHeight="1" spans="1:10">
      <c r="A14" s="134" t="s">
        <v>258</v>
      </c>
      <c r="B14" s="20" t="s">
        <v>276</v>
      </c>
      <c r="C14" s="20" t="s">
        <v>277</v>
      </c>
      <c r="D14" s="20" t="s">
        <v>298</v>
      </c>
      <c r="E14" s="30" t="s">
        <v>303</v>
      </c>
      <c r="F14" s="20" t="s">
        <v>280</v>
      </c>
      <c r="G14" s="30" t="s">
        <v>304</v>
      </c>
      <c r="H14" s="20" t="s">
        <v>305</v>
      </c>
      <c r="I14" s="20" t="s">
        <v>282</v>
      </c>
      <c r="J14" s="30" t="s">
        <v>306</v>
      </c>
    </row>
    <row r="15" ht="42" customHeight="1" spans="1:10">
      <c r="A15" s="134" t="s">
        <v>258</v>
      </c>
      <c r="B15" s="20" t="s">
        <v>276</v>
      </c>
      <c r="C15" s="20" t="s">
        <v>277</v>
      </c>
      <c r="D15" s="20" t="s">
        <v>298</v>
      </c>
      <c r="E15" s="30" t="s">
        <v>307</v>
      </c>
      <c r="F15" s="20" t="s">
        <v>280</v>
      </c>
      <c r="G15" s="30" t="s">
        <v>308</v>
      </c>
      <c r="H15" s="20" t="s">
        <v>309</v>
      </c>
      <c r="I15" s="20" t="s">
        <v>310</v>
      </c>
      <c r="J15" s="30" t="s">
        <v>311</v>
      </c>
    </row>
    <row r="16" ht="42" customHeight="1" spans="1:10">
      <c r="A16" s="134" t="s">
        <v>258</v>
      </c>
      <c r="B16" s="20" t="s">
        <v>276</v>
      </c>
      <c r="C16" s="20" t="s">
        <v>277</v>
      </c>
      <c r="D16" s="20" t="s">
        <v>312</v>
      </c>
      <c r="E16" s="30" t="s">
        <v>313</v>
      </c>
      <c r="F16" s="20" t="s">
        <v>295</v>
      </c>
      <c r="G16" s="30" t="s">
        <v>314</v>
      </c>
      <c r="H16" s="20" t="s">
        <v>309</v>
      </c>
      <c r="I16" s="20" t="s">
        <v>282</v>
      </c>
      <c r="J16" s="30" t="s">
        <v>315</v>
      </c>
    </row>
    <row r="17" ht="42" customHeight="1" spans="1:10">
      <c r="A17" s="134" t="s">
        <v>258</v>
      </c>
      <c r="B17" s="20" t="s">
        <v>276</v>
      </c>
      <c r="C17" s="20" t="s">
        <v>316</v>
      </c>
      <c r="D17" s="20" t="s">
        <v>317</v>
      </c>
      <c r="E17" s="30" t="s">
        <v>318</v>
      </c>
      <c r="F17" s="20" t="s">
        <v>280</v>
      </c>
      <c r="G17" s="30" t="s">
        <v>308</v>
      </c>
      <c r="H17" s="20" t="s">
        <v>309</v>
      </c>
      <c r="I17" s="20" t="s">
        <v>310</v>
      </c>
      <c r="J17" s="30" t="s">
        <v>319</v>
      </c>
    </row>
    <row r="18" ht="42" customHeight="1" spans="1:10">
      <c r="A18" s="134" t="s">
        <v>258</v>
      </c>
      <c r="B18" s="20" t="s">
        <v>276</v>
      </c>
      <c r="C18" s="20" t="s">
        <v>320</v>
      </c>
      <c r="D18" s="20" t="s">
        <v>321</v>
      </c>
      <c r="E18" s="30" t="s">
        <v>322</v>
      </c>
      <c r="F18" s="20" t="s">
        <v>280</v>
      </c>
      <c r="G18" s="30" t="s">
        <v>308</v>
      </c>
      <c r="H18" s="20" t="s">
        <v>309</v>
      </c>
      <c r="I18" s="20" t="s">
        <v>310</v>
      </c>
      <c r="J18" s="30" t="s">
        <v>323</v>
      </c>
    </row>
    <row r="19" ht="42" customHeight="1" spans="1:10">
      <c r="A19" s="134" t="s">
        <v>264</v>
      </c>
      <c r="B19" s="20" t="s">
        <v>324</v>
      </c>
      <c r="C19" s="20" t="s">
        <v>277</v>
      </c>
      <c r="D19" s="20" t="s">
        <v>278</v>
      </c>
      <c r="E19" s="30" t="s">
        <v>325</v>
      </c>
      <c r="F19" s="20" t="s">
        <v>295</v>
      </c>
      <c r="G19" s="30" t="s">
        <v>85</v>
      </c>
      <c r="H19" s="20" t="s">
        <v>326</v>
      </c>
      <c r="I19" s="20" t="s">
        <v>282</v>
      </c>
      <c r="J19" s="30" t="s">
        <v>327</v>
      </c>
    </row>
    <row r="20" ht="42" customHeight="1" spans="1:10">
      <c r="A20" s="134" t="s">
        <v>264</v>
      </c>
      <c r="B20" s="20" t="s">
        <v>324</v>
      </c>
      <c r="C20" s="20" t="s">
        <v>277</v>
      </c>
      <c r="D20" s="20" t="s">
        <v>278</v>
      </c>
      <c r="E20" s="30" t="s">
        <v>328</v>
      </c>
      <c r="F20" s="20" t="s">
        <v>295</v>
      </c>
      <c r="G20" s="30" t="s">
        <v>329</v>
      </c>
      <c r="H20" s="20" t="s">
        <v>330</v>
      </c>
      <c r="I20" s="20" t="s">
        <v>282</v>
      </c>
      <c r="J20" s="30" t="s">
        <v>331</v>
      </c>
    </row>
    <row r="21" ht="42" customHeight="1" spans="1:10">
      <c r="A21" s="134" t="s">
        <v>264</v>
      </c>
      <c r="B21" s="20" t="s">
        <v>324</v>
      </c>
      <c r="C21" s="20" t="s">
        <v>277</v>
      </c>
      <c r="D21" s="20" t="s">
        <v>298</v>
      </c>
      <c r="E21" s="30" t="s">
        <v>332</v>
      </c>
      <c r="F21" s="20" t="s">
        <v>295</v>
      </c>
      <c r="G21" s="30" t="s">
        <v>333</v>
      </c>
      <c r="H21" s="20" t="s">
        <v>330</v>
      </c>
      <c r="I21" s="20" t="s">
        <v>282</v>
      </c>
      <c r="J21" s="30" t="s">
        <v>334</v>
      </c>
    </row>
    <row r="22" ht="42" customHeight="1" spans="1:10">
      <c r="A22" s="134" t="s">
        <v>264</v>
      </c>
      <c r="B22" s="20" t="s">
        <v>324</v>
      </c>
      <c r="C22" s="20" t="s">
        <v>277</v>
      </c>
      <c r="D22" s="20" t="s">
        <v>312</v>
      </c>
      <c r="E22" s="30" t="s">
        <v>335</v>
      </c>
      <c r="F22" s="20" t="s">
        <v>295</v>
      </c>
      <c r="G22" s="30" t="s">
        <v>336</v>
      </c>
      <c r="H22" s="20" t="s">
        <v>309</v>
      </c>
      <c r="I22" s="20" t="s">
        <v>282</v>
      </c>
      <c r="J22" s="30" t="s">
        <v>337</v>
      </c>
    </row>
    <row r="23" ht="42" customHeight="1" spans="1:10">
      <c r="A23" s="134" t="s">
        <v>264</v>
      </c>
      <c r="B23" s="20" t="s">
        <v>324</v>
      </c>
      <c r="C23" s="20" t="s">
        <v>316</v>
      </c>
      <c r="D23" s="20" t="s">
        <v>317</v>
      </c>
      <c r="E23" s="30" t="s">
        <v>338</v>
      </c>
      <c r="F23" s="20" t="s">
        <v>300</v>
      </c>
      <c r="G23" s="30" t="s">
        <v>339</v>
      </c>
      <c r="H23" s="20" t="s">
        <v>340</v>
      </c>
      <c r="I23" s="20" t="s">
        <v>282</v>
      </c>
      <c r="J23" s="30" t="s">
        <v>341</v>
      </c>
    </row>
    <row r="24" ht="42" customHeight="1" spans="1:10">
      <c r="A24" s="134" t="s">
        <v>264</v>
      </c>
      <c r="B24" s="20" t="s">
        <v>324</v>
      </c>
      <c r="C24" s="20" t="s">
        <v>320</v>
      </c>
      <c r="D24" s="20" t="s">
        <v>321</v>
      </c>
      <c r="E24" s="30" t="s">
        <v>322</v>
      </c>
      <c r="F24" s="20" t="s">
        <v>280</v>
      </c>
      <c r="G24" s="30" t="s">
        <v>342</v>
      </c>
      <c r="H24" s="20" t="s">
        <v>309</v>
      </c>
      <c r="I24" s="20" t="s">
        <v>282</v>
      </c>
      <c r="J24" s="30" t="s">
        <v>343</v>
      </c>
    </row>
    <row r="25" ht="42" customHeight="1" spans="1:10">
      <c r="A25" s="134" t="s">
        <v>260</v>
      </c>
      <c r="B25" s="20" t="s">
        <v>344</v>
      </c>
      <c r="C25" s="20" t="s">
        <v>277</v>
      </c>
      <c r="D25" s="20" t="s">
        <v>278</v>
      </c>
      <c r="E25" s="30" t="s">
        <v>345</v>
      </c>
      <c r="F25" s="20" t="s">
        <v>300</v>
      </c>
      <c r="G25" s="30" t="s">
        <v>82</v>
      </c>
      <c r="H25" s="20" t="s">
        <v>330</v>
      </c>
      <c r="I25" s="20" t="s">
        <v>282</v>
      </c>
      <c r="J25" s="30" t="s">
        <v>346</v>
      </c>
    </row>
    <row r="26" ht="42" customHeight="1" spans="1:10">
      <c r="A26" s="134" t="s">
        <v>260</v>
      </c>
      <c r="B26" s="20" t="s">
        <v>344</v>
      </c>
      <c r="C26" s="20" t="s">
        <v>277</v>
      </c>
      <c r="D26" s="20" t="s">
        <v>278</v>
      </c>
      <c r="E26" s="30" t="s">
        <v>347</v>
      </c>
      <c r="F26" s="20" t="s">
        <v>300</v>
      </c>
      <c r="G26" s="30" t="s">
        <v>85</v>
      </c>
      <c r="H26" s="20" t="s">
        <v>330</v>
      </c>
      <c r="I26" s="20" t="s">
        <v>282</v>
      </c>
      <c r="J26" s="30" t="s">
        <v>348</v>
      </c>
    </row>
    <row r="27" ht="42" customHeight="1" spans="1:10">
      <c r="A27" s="134" t="s">
        <v>260</v>
      </c>
      <c r="B27" s="20" t="s">
        <v>344</v>
      </c>
      <c r="C27" s="20" t="s">
        <v>277</v>
      </c>
      <c r="D27" s="20" t="s">
        <v>278</v>
      </c>
      <c r="E27" s="30" t="s">
        <v>349</v>
      </c>
      <c r="F27" s="20" t="s">
        <v>350</v>
      </c>
      <c r="G27" s="30" t="s">
        <v>351</v>
      </c>
      <c r="H27" s="20" t="s">
        <v>352</v>
      </c>
      <c r="I27" s="20" t="s">
        <v>282</v>
      </c>
      <c r="J27" s="30" t="s">
        <v>353</v>
      </c>
    </row>
    <row r="28" ht="42" customHeight="1" spans="1:10">
      <c r="A28" s="134" t="s">
        <v>260</v>
      </c>
      <c r="B28" s="20" t="s">
        <v>344</v>
      </c>
      <c r="C28" s="20" t="s">
        <v>277</v>
      </c>
      <c r="D28" s="20" t="s">
        <v>278</v>
      </c>
      <c r="E28" s="30" t="s">
        <v>354</v>
      </c>
      <c r="F28" s="20" t="s">
        <v>280</v>
      </c>
      <c r="G28" s="30" t="s">
        <v>355</v>
      </c>
      <c r="H28" s="20" t="s">
        <v>356</v>
      </c>
      <c r="I28" s="20" t="s">
        <v>282</v>
      </c>
      <c r="J28" s="30" t="s">
        <v>357</v>
      </c>
    </row>
    <row r="29" ht="42" customHeight="1" spans="1:10">
      <c r="A29" s="134" t="s">
        <v>260</v>
      </c>
      <c r="B29" s="20" t="s">
        <v>344</v>
      </c>
      <c r="C29" s="20" t="s">
        <v>277</v>
      </c>
      <c r="D29" s="20" t="s">
        <v>278</v>
      </c>
      <c r="E29" s="30" t="s">
        <v>358</v>
      </c>
      <c r="F29" s="20" t="s">
        <v>280</v>
      </c>
      <c r="G29" s="30" t="s">
        <v>359</v>
      </c>
      <c r="H29" s="20" t="s">
        <v>292</v>
      </c>
      <c r="I29" s="20" t="s">
        <v>282</v>
      </c>
      <c r="J29" s="30" t="s">
        <v>360</v>
      </c>
    </row>
    <row r="30" ht="42" customHeight="1" spans="1:10">
      <c r="A30" s="134" t="s">
        <v>260</v>
      </c>
      <c r="B30" s="20" t="s">
        <v>344</v>
      </c>
      <c r="C30" s="20" t="s">
        <v>277</v>
      </c>
      <c r="D30" s="20" t="s">
        <v>278</v>
      </c>
      <c r="E30" s="30" t="s">
        <v>361</v>
      </c>
      <c r="F30" s="20" t="s">
        <v>280</v>
      </c>
      <c r="G30" s="30" t="s">
        <v>362</v>
      </c>
      <c r="H30" s="20" t="s">
        <v>356</v>
      </c>
      <c r="I30" s="20" t="s">
        <v>282</v>
      </c>
      <c r="J30" s="30" t="s">
        <v>363</v>
      </c>
    </row>
    <row r="31" ht="42" customHeight="1" spans="1:10">
      <c r="A31" s="134" t="s">
        <v>260</v>
      </c>
      <c r="B31" s="20" t="s">
        <v>344</v>
      </c>
      <c r="C31" s="20" t="s">
        <v>277</v>
      </c>
      <c r="D31" s="20" t="s">
        <v>298</v>
      </c>
      <c r="E31" s="30" t="s">
        <v>364</v>
      </c>
      <c r="F31" s="20" t="s">
        <v>280</v>
      </c>
      <c r="G31" s="30" t="s">
        <v>365</v>
      </c>
      <c r="H31" s="20" t="s">
        <v>309</v>
      </c>
      <c r="I31" s="20" t="s">
        <v>310</v>
      </c>
      <c r="J31" s="30" t="s">
        <v>366</v>
      </c>
    </row>
    <row r="32" ht="42" customHeight="1" spans="1:10">
      <c r="A32" s="134" t="s">
        <v>260</v>
      </c>
      <c r="B32" s="20" t="s">
        <v>344</v>
      </c>
      <c r="C32" s="20" t="s">
        <v>277</v>
      </c>
      <c r="D32" s="20" t="s">
        <v>312</v>
      </c>
      <c r="E32" s="30" t="s">
        <v>313</v>
      </c>
      <c r="F32" s="20" t="s">
        <v>295</v>
      </c>
      <c r="G32" s="30" t="s">
        <v>314</v>
      </c>
      <c r="H32" s="20" t="s">
        <v>367</v>
      </c>
      <c r="I32" s="20" t="s">
        <v>282</v>
      </c>
      <c r="J32" s="30" t="s">
        <v>368</v>
      </c>
    </row>
    <row r="33" ht="42" customHeight="1" spans="1:10">
      <c r="A33" s="134" t="s">
        <v>260</v>
      </c>
      <c r="B33" s="20" t="s">
        <v>344</v>
      </c>
      <c r="C33" s="20" t="s">
        <v>316</v>
      </c>
      <c r="D33" s="20" t="s">
        <v>317</v>
      </c>
      <c r="E33" s="30" t="s">
        <v>369</v>
      </c>
      <c r="F33" s="20" t="s">
        <v>280</v>
      </c>
      <c r="G33" s="30" t="s">
        <v>370</v>
      </c>
      <c r="H33" s="20" t="s">
        <v>309</v>
      </c>
      <c r="I33" s="20" t="s">
        <v>282</v>
      </c>
      <c r="J33" s="30" t="s">
        <v>371</v>
      </c>
    </row>
    <row r="34" ht="42" customHeight="1" spans="1:10">
      <c r="A34" s="134" t="s">
        <v>260</v>
      </c>
      <c r="B34" s="20" t="s">
        <v>344</v>
      </c>
      <c r="C34" s="20" t="s">
        <v>320</v>
      </c>
      <c r="D34" s="20" t="s">
        <v>321</v>
      </c>
      <c r="E34" s="30" t="s">
        <v>322</v>
      </c>
      <c r="F34" s="20" t="s">
        <v>280</v>
      </c>
      <c r="G34" s="30" t="s">
        <v>372</v>
      </c>
      <c r="H34" s="20" t="s">
        <v>309</v>
      </c>
      <c r="I34" s="20" t="s">
        <v>282</v>
      </c>
      <c r="J34" s="30" t="s">
        <v>343</v>
      </c>
    </row>
    <row r="35" ht="42" customHeight="1" spans="1:10">
      <c r="A35" s="134" t="s">
        <v>254</v>
      </c>
      <c r="B35" s="20" t="s">
        <v>373</v>
      </c>
      <c r="C35" s="20" t="s">
        <v>277</v>
      </c>
      <c r="D35" s="20" t="s">
        <v>278</v>
      </c>
      <c r="E35" s="30" t="s">
        <v>374</v>
      </c>
      <c r="F35" s="20" t="s">
        <v>280</v>
      </c>
      <c r="G35" s="30" t="s">
        <v>375</v>
      </c>
      <c r="H35" s="20" t="s">
        <v>376</v>
      </c>
      <c r="I35" s="20" t="s">
        <v>282</v>
      </c>
      <c r="J35" s="30" t="s">
        <v>377</v>
      </c>
    </row>
    <row r="36" ht="42" customHeight="1" spans="1:10">
      <c r="A36" s="134" t="s">
        <v>254</v>
      </c>
      <c r="B36" s="20" t="s">
        <v>373</v>
      </c>
      <c r="C36" s="20" t="s">
        <v>277</v>
      </c>
      <c r="D36" s="20" t="s">
        <v>278</v>
      </c>
      <c r="E36" s="30" t="s">
        <v>378</v>
      </c>
      <c r="F36" s="20" t="s">
        <v>280</v>
      </c>
      <c r="G36" s="30" t="s">
        <v>83</v>
      </c>
      <c r="H36" s="20" t="s">
        <v>330</v>
      </c>
      <c r="I36" s="20" t="s">
        <v>282</v>
      </c>
      <c r="J36" s="30" t="s">
        <v>379</v>
      </c>
    </row>
    <row r="37" ht="42" customHeight="1" spans="1:10">
      <c r="A37" s="134" t="s">
        <v>254</v>
      </c>
      <c r="B37" s="20" t="s">
        <v>373</v>
      </c>
      <c r="C37" s="20" t="s">
        <v>277</v>
      </c>
      <c r="D37" s="20" t="s">
        <v>278</v>
      </c>
      <c r="E37" s="30" t="s">
        <v>380</v>
      </c>
      <c r="F37" s="20" t="s">
        <v>280</v>
      </c>
      <c r="G37" s="30" t="s">
        <v>92</v>
      </c>
      <c r="H37" s="20" t="s">
        <v>376</v>
      </c>
      <c r="I37" s="20" t="s">
        <v>282</v>
      </c>
      <c r="J37" s="30" t="s">
        <v>381</v>
      </c>
    </row>
    <row r="38" ht="42" customHeight="1" spans="1:10">
      <c r="A38" s="134" t="s">
        <v>254</v>
      </c>
      <c r="B38" s="20" t="s">
        <v>373</v>
      </c>
      <c r="C38" s="20" t="s">
        <v>277</v>
      </c>
      <c r="D38" s="20" t="s">
        <v>278</v>
      </c>
      <c r="E38" s="30" t="s">
        <v>382</v>
      </c>
      <c r="F38" s="20" t="s">
        <v>280</v>
      </c>
      <c r="G38" s="30" t="s">
        <v>383</v>
      </c>
      <c r="H38" s="20" t="s">
        <v>376</v>
      </c>
      <c r="I38" s="20" t="s">
        <v>282</v>
      </c>
      <c r="J38" s="30" t="s">
        <v>377</v>
      </c>
    </row>
    <row r="39" ht="42" customHeight="1" spans="1:10">
      <c r="A39" s="134" t="s">
        <v>254</v>
      </c>
      <c r="B39" s="20" t="s">
        <v>373</v>
      </c>
      <c r="C39" s="20" t="s">
        <v>277</v>
      </c>
      <c r="D39" s="20" t="s">
        <v>278</v>
      </c>
      <c r="E39" s="30" t="s">
        <v>384</v>
      </c>
      <c r="F39" s="20" t="s">
        <v>280</v>
      </c>
      <c r="G39" s="30" t="s">
        <v>314</v>
      </c>
      <c r="H39" s="20" t="s">
        <v>352</v>
      </c>
      <c r="I39" s="20" t="s">
        <v>282</v>
      </c>
      <c r="J39" s="30" t="s">
        <v>385</v>
      </c>
    </row>
    <row r="40" ht="42" customHeight="1" spans="1:10">
      <c r="A40" s="134" t="s">
        <v>254</v>
      </c>
      <c r="B40" s="20" t="s">
        <v>373</v>
      </c>
      <c r="C40" s="20" t="s">
        <v>277</v>
      </c>
      <c r="D40" s="20" t="s">
        <v>278</v>
      </c>
      <c r="E40" s="30" t="s">
        <v>386</v>
      </c>
      <c r="F40" s="20" t="s">
        <v>280</v>
      </c>
      <c r="G40" s="30" t="s">
        <v>92</v>
      </c>
      <c r="H40" s="20" t="s">
        <v>387</v>
      </c>
      <c r="I40" s="20" t="s">
        <v>282</v>
      </c>
      <c r="J40" s="30" t="s">
        <v>388</v>
      </c>
    </row>
    <row r="41" ht="42" customHeight="1" spans="1:10">
      <c r="A41" s="134" t="s">
        <v>254</v>
      </c>
      <c r="B41" s="20" t="s">
        <v>373</v>
      </c>
      <c r="C41" s="20" t="s">
        <v>277</v>
      </c>
      <c r="D41" s="20" t="s">
        <v>278</v>
      </c>
      <c r="E41" s="30" t="s">
        <v>389</v>
      </c>
      <c r="F41" s="20" t="s">
        <v>280</v>
      </c>
      <c r="G41" s="30" t="s">
        <v>92</v>
      </c>
      <c r="H41" s="20" t="s">
        <v>330</v>
      </c>
      <c r="I41" s="20" t="s">
        <v>282</v>
      </c>
      <c r="J41" s="30" t="s">
        <v>390</v>
      </c>
    </row>
    <row r="42" ht="42" customHeight="1" spans="1:10">
      <c r="A42" s="134" t="s">
        <v>254</v>
      </c>
      <c r="B42" s="20" t="s">
        <v>373</v>
      </c>
      <c r="C42" s="20" t="s">
        <v>277</v>
      </c>
      <c r="D42" s="20" t="s">
        <v>278</v>
      </c>
      <c r="E42" s="30" t="s">
        <v>391</v>
      </c>
      <c r="F42" s="20" t="s">
        <v>280</v>
      </c>
      <c r="G42" s="30" t="s">
        <v>86</v>
      </c>
      <c r="H42" s="20" t="s">
        <v>281</v>
      </c>
      <c r="I42" s="20" t="s">
        <v>282</v>
      </c>
      <c r="J42" s="30" t="s">
        <v>392</v>
      </c>
    </row>
    <row r="43" ht="42" customHeight="1" spans="1:10">
      <c r="A43" s="134" t="s">
        <v>254</v>
      </c>
      <c r="B43" s="20" t="s">
        <v>373</v>
      </c>
      <c r="C43" s="20" t="s">
        <v>277</v>
      </c>
      <c r="D43" s="20" t="s">
        <v>298</v>
      </c>
      <c r="E43" s="30" t="s">
        <v>393</v>
      </c>
      <c r="F43" s="20" t="s">
        <v>280</v>
      </c>
      <c r="G43" s="30" t="s">
        <v>308</v>
      </c>
      <c r="H43" s="20" t="s">
        <v>309</v>
      </c>
      <c r="I43" s="20" t="s">
        <v>282</v>
      </c>
      <c r="J43" s="30" t="s">
        <v>394</v>
      </c>
    </row>
    <row r="44" ht="42" customHeight="1" spans="1:10">
      <c r="A44" s="134" t="s">
        <v>254</v>
      </c>
      <c r="B44" s="20" t="s">
        <v>373</v>
      </c>
      <c r="C44" s="20" t="s">
        <v>277</v>
      </c>
      <c r="D44" s="20" t="s">
        <v>298</v>
      </c>
      <c r="E44" s="30" t="s">
        <v>395</v>
      </c>
      <c r="F44" s="20" t="s">
        <v>280</v>
      </c>
      <c r="G44" s="30" t="s">
        <v>308</v>
      </c>
      <c r="H44" s="20" t="s">
        <v>309</v>
      </c>
      <c r="I44" s="20" t="s">
        <v>310</v>
      </c>
      <c r="J44" s="30" t="s">
        <v>396</v>
      </c>
    </row>
    <row r="45" ht="42" customHeight="1" spans="1:10">
      <c r="A45" s="134" t="s">
        <v>254</v>
      </c>
      <c r="B45" s="20" t="s">
        <v>373</v>
      </c>
      <c r="C45" s="20" t="s">
        <v>277</v>
      </c>
      <c r="D45" s="20" t="s">
        <v>298</v>
      </c>
      <c r="E45" s="30" t="s">
        <v>397</v>
      </c>
      <c r="F45" s="20" t="s">
        <v>280</v>
      </c>
      <c r="G45" s="30" t="s">
        <v>308</v>
      </c>
      <c r="H45" s="20" t="s">
        <v>309</v>
      </c>
      <c r="I45" s="20" t="s">
        <v>310</v>
      </c>
      <c r="J45" s="30" t="s">
        <v>398</v>
      </c>
    </row>
    <row r="46" ht="42" customHeight="1" spans="1:10">
      <c r="A46" s="134" t="s">
        <v>254</v>
      </c>
      <c r="B46" s="20" t="s">
        <v>373</v>
      </c>
      <c r="C46" s="20" t="s">
        <v>277</v>
      </c>
      <c r="D46" s="20" t="s">
        <v>312</v>
      </c>
      <c r="E46" s="30" t="s">
        <v>313</v>
      </c>
      <c r="F46" s="20" t="s">
        <v>295</v>
      </c>
      <c r="G46" s="30" t="s">
        <v>314</v>
      </c>
      <c r="H46" s="20" t="s">
        <v>309</v>
      </c>
      <c r="I46" s="20" t="s">
        <v>282</v>
      </c>
      <c r="J46" s="30" t="s">
        <v>368</v>
      </c>
    </row>
    <row r="47" ht="42" customHeight="1" spans="1:10">
      <c r="A47" s="134" t="s">
        <v>254</v>
      </c>
      <c r="B47" s="20" t="s">
        <v>373</v>
      </c>
      <c r="C47" s="20" t="s">
        <v>277</v>
      </c>
      <c r="D47" s="20" t="s">
        <v>312</v>
      </c>
      <c r="E47" s="30" t="s">
        <v>399</v>
      </c>
      <c r="F47" s="20" t="s">
        <v>295</v>
      </c>
      <c r="G47" s="30" t="s">
        <v>400</v>
      </c>
      <c r="H47" s="20" t="s">
        <v>401</v>
      </c>
      <c r="I47" s="20" t="s">
        <v>282</v>
      </c>
      <c r="J47" s="30" t="s">
        <v>402</v>
      </c>
    </row>
    <row r="48" ht="42" customHeight="1" spans="1:10">
      <c r="A48" s="134" t="s">
        <v>254</v>
      </c>
      <c r="B48" s="20" t="s">
        <v>373</v>
      </c>
      <c r="C48" s="20" t="s">
        <v>316</v>
      </c>
      <c r="D48" s="20" t="s">
        <v>317</v>
      </c>
      <c r="E48" s="30" t="s">
        <v>403</v>
      </c>
      <c r="F48" s="20" t="s">
        <v>280</v>
      </c>
      <c r="G48" s="30" t="s">
        <v>308</v>
      </c>
      <c r="H48" s="20" t="s">
        <v>309</v>
      </c>
      <c r="I48" s="20" t="s">
        <v>310</v>
      </c>
      <c r="J48" s="30" t="s">
        <v>319</v>
      </c>
    </row>
    <row r="49" ht="42" customHeight="1" spans="1:10">
      <c r="A49" s="134" t="s">
        <v>254</v>
      </c>
      <c r="B49" s="20" t="s">
        <v>373</v>
      </c>
      <c r="C49" s="20" t="s">
        <v>316</v>
      </c>
      <c r="D49" s="20" t="s">
        <v>317</v>
      </c>
      <c r="E49" s="30" t="s">
        <v>404</v>
      </c>
      <c r="F49" s="20" t="s">
        <v>295</v>
      </c>
      <c r="G49" s="30" t="s">
        <v>314</v>
      </c>
      <c r="H49" s="20" t="s">
        <v>309</v>
      </c>
      <c r="I49" s="20" t="s">
        <v>310</v>
      </c>
      <c r="J49" s="30" t="s">
        <v>405</v>
      </c>
    </row>
    <row r="50" ht="42" customHeight="1" spans="1:10">
      <c r="A50" s="134" t="s">
        <v>254</v>
      </c>
      <c r="B50" s="20" t="s">
        <v>373</v>
      </c>
      <c r="C50" s="20" t="s">
        <v>320</v>
      </c>
      <c r="D50" s="20" t="s">
        <v>321</v>
      </c>
      <c r="E50" s="30" t="s">
        <v>322</v>
      </c>
      <c r="F50" s="20" t="s">
        <v>280</v>
      </c>
      <c r="G50" s="30" t="s">
        <v>308</v>
      </c>
      <c r="H50" s="20" t="s">
        <v>309</v>
      </c>
      <c r="I50" s="20" t="s">
        <v>310</v>
      </c>
      <c r="J50" s="30" t="s">
        <v>323</v>
      </c>
    </row>
    <row r="51" ht="42" customHeight="1" spans="1:10">
      <c r="A51" s="134" t="s">
        <v>262</v>
      </c>
      <c r="B51" s="20" t="s">
        <v>406</v>
      </c>
      <c r="C51" s="20" t="s">
        <v>277</v>
      </c>
      <c r="D51" s="20" t="s">
        <v>278</v>
      </c>
      <c r="E51" s="30" t="s">
        <v>407</v>
      </c>
      <c r="F51" s="20" t="s">
        <v>280</v>
      </c>
      <c r="G51" s="30" t="s">
        <v>408</v>
      </c>
      <c r="H51" s="20" t="s">
        <v>356</v>
      </c>
      <c r="I51" s="20" t="s">
        <v>282</v>
      </c>
      <c r="J51" s="30" t="s">
        <v>409</v>
      </c>
    </row>
    <row r="52" ht="42" customHeight="1" spans="1:10">
      <c r="A52" s="134" t="s">
        <v>262</v>
      </c>
      <c r="B52" s="20" t="s">
        <v>406</v>
      </c>
      <c r="C52" s="20" t="s">
        <v>277</v>
      </c>
      <c r="D52" s="20" t="s">
        <v>278</v>
      </c>
      <c r="E52" s="30" t="s">
        <v>410</v>
      </c>
      <c r="F52" s="20" t="s">
        <v>295</v>
      </c>
      <c r="G52" s="30" t="s">
        <v>85</v>
      </c>
      <c r="H52" s="20" t="s">
        <v>411</v>
      </c>
      <c r="I52" s="20" t="s">
        <v>282</v>
      </c>
      <c r="J52" s="30" t="s">
        <v>412</v>
      </c>
    </row>
    <row r="53" ht="42" customHeight="1" spans="1:10">
      <c r="A53" s="134" t="s">
        <v>262</v>
      </c>
      <c r="B53" s="20" t="s">
        <v>406</v>
      </c>
      <c r="C53" s="20" t="s">
        <v>277</v>
      </c>
      <c r="D53" s="20" t="s">
        <v>298</v>
      </c>
      <c r="E53" s="30" t="s">
        <v>413</v>
      </c>
      <c r="F53" s="20" t="s">
        <v>280</v>
      </c>
      <c r="G53" s="30" t="s">
        <v>414</v>
      </c>
      <c r="H53" s="20" t="s">
        <v>330</v>
      </c>
      <c r="I53" s="20" t="s">
        <v>282</v>
      </c>
      <c r="J53" s="30" t="s">
        <v>415</v>
      </c>
    </row>
    <row r="54" ht="42" customHeight="1" spans="1:10">
      <c r="A54" s="134" t="s">
        <v>262</v>
      </c>
      <c r="B54" s="20" t="s">
        <v>406</v>
      </c>
      <c r="C54" s="20" t="s">
        <v>277</v>
      </c>
      <c r="D54" s="20" t="s">
        <v>298</v>
      </c>
      <c r="E54" s="30" t="s">
        <v>416</v>
      </c>
      <c r="F54" s="20" t="s">
        <v>280</v>
      </c>
      <c r="G54" s="30" t="s">
        <v>417</v>
      </c>
      <c r="H54" s="20" t="s">
        <v>330</v>
      </c>
      <c r="I54" s="20" t="s">
        <v>282</v>
      </c>
      <c r="J54" s="30" t="s">
        <v>418</v>
      </c>
    </row>
    <row r="55" ht="42" customHeight="1" spans="1:10">
      <c r="A55" s="134" t="s">
        <v>262</v>
      </c>
      <c r="B55" s="20" t="s">
        <v>406</v>
      </c>
      <c r="C55" s="20" t="s">
        <v>277</v>
      </c>
      <c r="D55" s="20" t="s">
        <v>312</v>
      </c>
      <c r="E55" s="30" t="s">
        <v>419</v>
      </c>
      <c r="F55" s="20" t="s">
        <v>300</v>
      </c>
      <c r="G55" s="30" t="s">
        <v>83</v>
      </c>
      <c r="H55" s="20" t="s">
        <v>420</v>
      </c>
      <c r="I55" s="20" t="s">
        <v>282</v>
      </c>
      <c r="J55" s="30" t="s">
        <v>421</v>
      </c>
    </row>
    <row r="56" ht="42" customHeight="1" spans="1:10">
      <c r="A56" s="134" t="s">
        <v>262</v>
      </c>
      <c r="B56" s="20" t="s">
        <v>406</v>
      </c>
      <c r="C56" s="20" t="s">
        <v>316</v>
      </c>
      <c r="D56" s="20" t="s">
        <v>317</v>
      </c>
      <c r="E56" s="30" t="s">
        <v>422</v>
      </c>
      <c r="F56" s="20" t="s">
        <v>280</v>
      </c>
      <c r="G56" s="30" t="s">
        <v>423</v>
      </c>
      <c r="H56" s="20" t="s">
        <v>330</v>
      </c>
      <c r="I56" s="20" t="s">
        <v>282</v>
      </c>
      <c r="J56" s="30" t="s">
        <v>424</v>
      </c>
    </row>
    <row r="57" ht="84" customHeight="1" spans="1:10">
      <c r="A57" s="134" t="s">
        <v>262</v>
      </c>
      <c r="B57" s="20" t="s">
        <v>406</v>
      </c>
      <c r="C57" s="20" t="s">
        <v>320</v>
      </c>
      <c r="D57" s="20" t="s">
        <v>321</v>
      </c>
      <c r="E57" s="30" t="s">
        <v>425</v>
      </c>
      <c r="F57" s="20" t="s">
        <v>280</v>
      </c>
      <c r="G57" s="30" t="s">
        <v>372</v>
      </c>
      <c r="H57" s="20" t="s">
        <v>309</v>
      </c>
      <c r="I57" s="20" t="s">
        <v>310</v>
      </c>
      <c r="J57" s="30" t="s">
        <v>426</v>
      </c>
    </row>
  </sheetData>
  <mergeCells count="12">
    <mergeCell ref="A2:J2"/>
    <mergeCell ref="A3:H3"/>
    <mergeCell ref="A7:A18"/>
    <mergeCell ref="A19:A24"/>
    <mergeCell ref="A25:A34"/>
    <mergeCell ref="A35:A50"/>
    <mergeCell ref="A51:A57"/>
    <mergeCell ref="B7:B18"/>
    <mergeCell ref="B19:B24"/>
    <mergeCell ref="B25:B34"/>
    <mergeCell ref="B35:B50"/>
    <mergeCell ref="B51:B57"/>
  </mergeCells>
  <printOptions horizontalCentered="1"/>
  <pageMargins left="0.96" right="0.96" top="0.72" bottom="0.72" header="0" footer="0"/>
  <pageSetup paperSize="9" scale="32" orientation="portrait"/>
  <headerFooter/>
  <ignoredErrors>
    <ignoredError sqref="A3" unlocked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臻</cp:lastModifiedBy>
  <dcterms:created xsi:type="dcterms:W3CDTF">2026-02-12T07:30:00Z</dcterms:created>
  <dcterms:modified xsi:type="dcterms:W3CDTF">2026-02-25T08:14:44Z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93C61D3B296D4EAEB1DC5E4A662DDBF4</vt:lpwstr>
  </property>
  <property fmtid="{D5CDD505-2E9C-101B-9397-08002B2CF9AE}" pid="3" name="KSOProductBuildVer">
    <vt:lpwstr>2052-12.1.0.23542</vt:lpwstr>
  </property>
</Properties>
</file>